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05 総務課\財政係専用\財政（新）\20_決算\12_財政状況資料集（HP掲載）\R01決算\町→県\"/>
    </mc:Choice>
  </mc:AlternateContent>
  <xr:revisionPtr revIDLastSave="0" documentId="13_ncr:1_{31274302-9EFB-4026-8878-2D30E8778DDF}" xr6:coauthVersionLast="36" xr6:coauthVersionMax="46"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88" i="12"/>
  <c r="AP88" i="12"/>
  <c r="AF88" i="12"/>
  <c r="AU63" i="12"/>
  <c r="AP63" i="12"/>
  <c r="AP23" i="12"/>
  <c r="AA23" i="12"/>
  <c r="V23" i="12"/>
  <c r="Q23" i="12"/>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CO42" i="10"/>
  <c r="CO43" i="10" s="1"/>
  <c r="BE42" i="10"/>
  <c r="AM42" i="10"/>
  <c r="U42" i="10"/>
  <c r="C42" i="10"/>
  <c r="CO41" i="10"/>
  <c r="BE41" i="10"/>
  <c r="AM41" i="10"/>
  <c r="U41" i="10"/>
  <c r="C41" i="10"/>
  <c r="CO40" i="10"/>
  <c r="BE40" i="10"/>
  <c r="AM40" i="10"/>
  <c r="U40" i="10"/>
  <c r="C40" i="10"/>
  <c r="BE39" i="10"/>
  <c r="AM39" i="10"/>
  <c r="U39" i="10"/>
  <c r="C39" i="10"/>
  <c r="BE38" i="10"/>
  <c r="AM38" i="10"/>
  <c r="C38" i="10"/>
  <c r="BE37" i="10"/>
  <c r="AM37" i="10"/>
  <c r="C37" i="10"/>
  <c r="AM36" i="10"/>
  <c r="C36" i="10"/>
  <c r="AM35" i="10"/>
  <c r="C35" i="10"/>
  <c r="AM34"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<sst xmlns="http://schemas.openxmlformats.org/spreadsheetml/2006/main" count="1149" uniqueCount="610">
  <si>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</si>
  <si>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</si>
  <si>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</si>
  <si>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</si>
  <si>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</si>
  <si>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</si>
  <si>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</si>
  <si>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</si>
  <si>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</si>
  <si>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</si>
  <si>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</si>
  <si>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</si>
  <si>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</si>
  <si>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</si>
  <si>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</si>
  <si>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</si>
  <si>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</si>
  <si>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</si>
  <si>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</si>
  <si>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</si>
  <si>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</si>
  <si>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</si>
  <si>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</si>
  <si>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</si>
  <si>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</si>
  <si>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</si>
  <si>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</si>
  <si>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</si>
  <si>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</si>
  <si>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</si>
  <si>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</si>
  <si>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</si>
  <si>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</si>
  <si>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</si>
  <si>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</si>
  <si>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</si>
  <si>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</si>
  <si>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</si>
  <si>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</si>
  <si>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</si>
  <si>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</si>
  <si>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</si>
  <si>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</si>
  <si>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</si>
  <si>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</si>
  <si>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</si>
  <si>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</si>
  <si>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</si>
  <si>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</si>
  <si>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</si>
  <si>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</si>
  <si>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</si>
  <si>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</si>
  <si>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</si>
  <si>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</si>
  <si>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</si>
  <si>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</si>
  <si>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</si>
  <si>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</si>
  <si>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</si>
  <si>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</si>
  <si>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</si>
  <si>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</si>
  <si>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</si>
  <si>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</si>
  <si>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</si>
  <si>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</si>
  <si>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</si>
  <si>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</si>
  <si>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</si>
  <si>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</si>
  <si>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</si>
  <si>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</si>
  <si>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</si>
  <si>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</si>
  <si>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</si>
  <si>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</si>
  <si>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</si>
  <si>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</si>
  <si>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</si>
  <si>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</si>
  <si>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</si>
  <si>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</si>
  <si>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</si>
  <si>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</si>
  <si>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</si>
  <si>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</si>
  <si>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</si>
  <si>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</si>
  <si>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</si>
  <si>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</si>
  <si>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</si>
  <si>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</si>
  <si>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</si>
  <si>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</si>
  <si>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</si>
  <si>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</si>
  <si>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</si>
  <si>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</si>
  <si>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</si>
  <si>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</si>
  <si>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</si>
  <si>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</si>
  <si>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</si>
  <si>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</si>
  <si>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</si>
  <si>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</si>
  <si>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</si>
  <si>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</si>
  <si>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</si>
  <si>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</si>
  <si>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</si>
  <si>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</si>
  <si>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</si>
  <si>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</si>
  <si>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</si>
  <si>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</si>
  <si>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</si>
  <si>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</si>
  <si>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</si>
  <si>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</si>
  <si>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</si>
  <si>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</si>
  <si>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</si>
  <si>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</si>
  <si>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</si>
  <si>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</si>
  <si>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</si>
  <si>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</si>
  <si>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</si>
  <si>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</si>
  <si>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</si>
  <si>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</si>
  <si>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</si>
  <si>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</si>
  <si>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</si>
  <si>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</si>
  <si>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</si>
  <si>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</si>
  <si>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</si>
  <si>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</si>
  <si>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</si>
  <si>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</si>
  <si>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</si>
  <si>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</si>
  <si>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</si>
  <si>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</si>
  <si>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</si>
  <si>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</si>
  <si>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</si>
  <si>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</si>
  <si>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</si>
  <si>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</si>
  <si>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</si>
  <si>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</si>
  <si>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</si>
  <si>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</si>
  <si>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</si>
  <si>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</si>
  <si>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</si>
  <si>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</si>
  <si>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</si>
  <si>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</si>
  <si>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</si>
  <si>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</si>
  <si>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</si>
  <si>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</si>
  <si>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</si>
  <si>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</si>
  <si>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</si>
  <si>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</si>
  <si>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</si>
  <si>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</si>
  <si>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</si>
  <si>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</si>
  <si>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</si>
  <si>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</si>
  <si>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</si>
  <si>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</si>
  <si>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</si>
  <si>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</si>
  <si>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</si>
  <si>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</si>
  <si>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</si>
  <si>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</si>
  <si>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</si>
  <si>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</si>
  <si>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</si>
  <si>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</si>
  <si>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</si>
  <si>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</si>
  <si>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</si>
  <si>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</si>
  <si>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</si>
  <si>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</si>
  <si>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</si>
  <si>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</si>
  <si>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</si>
  <si>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</si>
  <si>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</si>
  <si>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</si>
  <si>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</si>
  <si>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</si>
  <si>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</si>
  <si>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</si>
  <si>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</si>
  <si>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</si>
  <si>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</si>
  <si>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</si>
  <si>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</si>
  <si>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</si>
  <si>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</si>
  <si>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</si>
  <si>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</si>
  <si>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</si>
  <si>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</si>
  <si>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福井県おおい町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</si>
  <si>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</si>
  <si>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</si>
  <si>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</si>
  <si>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</si>
  <si>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</si>
  <si>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</si>
  <si>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</si>
  <si>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</si>
  <si>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</si>
  <si>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</si>
  <si>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</si>
  <si>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</si>
  <si>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</si>
  <si>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</si>
  <si>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</si>
  <si>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</si>
  <si>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</si>
  <si>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</si>
  <si>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</si>
  <si>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</si>
  <si>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</si>
  <si>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</si>
  <si>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</si>
  <si>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</si>
  <si>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</si>
  <si>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</si>
  <si>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</si>
  <si>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</si>
  <si>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</si>
  <si>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</si>
  <si>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</si>
  <si>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</si>
  <si>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</si>
  <si>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</si>
  <si>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</si>
  <si>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</si>
  <si>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</si>
  <si>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</si>
  <si>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</si>
  <si>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</si>
  <si>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</si>
  <si>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</si>
  <si>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</si>
  <si>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</si>
  <si>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</si>
  <si>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</si>
  <si>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</si>
  <si>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</si>
  <si>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</si>
  <si>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</si>
  <si>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</si>
  <si>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</si>
  <si>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</si>
  <si>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</si>
  <si>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</si>
  <si>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</si>
  <si>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</si>
  <si>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</si>
  <si>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</si>
  <si>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</si>
  <si>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</si>
  <si>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</si>
  <si>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</si>
  <si>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</si>
  <si>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</si>
  <si>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</si>
  <si>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</si>
  <si>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</si>
  <si>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</si>
  <si>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</si>
  <si>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</si>
  <si>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</si>
  <si>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</si>
  <si>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</si>
  <si>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</si>
  <si>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</si>
  <si>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</si>
  <si>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</si>
  <si>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</si>
  <si>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</si>
  <si>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</si>
  <si>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</si>
  <si>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</si>
  <si>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</si>
  <si>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</si>
  <si>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</si>
  <si>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</si>
  <si>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</si>
  <si>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</si>
  <si>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</si>
  <si>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</si>
  <si>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</si>
  <si>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</si>
  <si>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</si>
  <si>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</si>
  <si>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</si>
  <si>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</si>
  <si>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</si>
  <si>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</si>
  <si>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</si>
  <si>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</si>
  <si>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</si>
  <si>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</si>
  <si>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</si>
  <si>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</si>
  <si>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</si>
  <si>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</si>
  <si>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</si>
  <si>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</si>
  <si>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</si>
  <si>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</si>
  <si>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</si>
  <si>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</si>
  <si>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</si>
  <si>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</si>
  <si>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</si>
  <si>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</si>
  <si>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</si>
  <si>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</si>
  <si>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</si>
  <si>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</si>
  <si>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</si>
  <si>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</si>
  <si>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</si>
  <si>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</si>
  <si>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</si>
  <si>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</si>
  <si>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</si>
  <si>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</si>
  <si>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</si>
  <si>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</si>
  <si>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</si>
  <si>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</si>
  <si>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</si>
  <si>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</si>
  <si>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</si>
  <si>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</si>
  <si>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</si>
  <si>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</si>
  <si>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</si>
  <si>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</si>
  <si>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</si>
  <si>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</si>
  <si>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</si>
  <si>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</si>
  <si>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</si>
  <si>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</si>
  <si>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</si>
  <si>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</si>
  <si>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</si>
  <si>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</si>
  <si>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</si>
  <si>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</si>
  <si>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福井県おおい町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</si>
  <si>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</si>
  <si>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</si>
  <si>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</si>
  <si>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</si>
  <si>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</si>
  <si>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</si>
  <si>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</si>
  <si>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</si>
  <si>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</si>
  <si>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</si>
  <si>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</si>
  <si>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</si>
  <si>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</si>
  <si>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</si>
  <si>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</si>
  <si>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</si>
  <si>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</si>
  <si>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</si>
  <si>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</si>
  <si>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</si>
  <si>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</si>
  <si>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</si>
  <si>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</si>
  <si>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</si>
  <si>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</si>
  <si>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</si>
  <si>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</si>
  <si>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</si>
  <si>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</si>
  <si>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</si>
  <si>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</si>
  <si>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</si>
  <si>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</si>
  <si>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</si>
  <si>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</si>
  <si>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</si>
  <si>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</si>
  <si>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</si>
  <si>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</si>
  <si>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</si>
  <si>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</si>
  <si>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</si>
  <si>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</si>
  <si>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</si>
  <si>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</si>
  <si>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</si>
  <si>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</si>
  <si>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</si>
  <si>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</si>
  <si>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</si>
  <si>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</si>
  <si>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</si>
  <si>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</si>
  <si>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</si>
  <si>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</si>
  <si>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</si>
  <si>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</si>
  <si>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</si>
  <si>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</si>
  <si>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</si>
  <si>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</si>
  <si>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</si>
  <si>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</si>
  <si>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</si>
  <si>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</si>
  <si>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</si>
  <si>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</si>
  <si>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</si>
  <si>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</si>
  <si>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</si>
  <si>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</si>
  <si>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</si>
  <si>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</si>
  <si>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</si>
  <si>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</si>
  <si>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</si>
  <si>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</si>
  <si>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</si>
  <si>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</si>
  <si>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</si>
  <si>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</si>
  <si>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</si>
  <si>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</si>
  <si>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</si>
  <si>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</si>
  <si>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</si>
  <si>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</si>
  <si>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</si>
  <si>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</si>
  <si>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</si>
  <si>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</si>
  <si>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</si>
  <si>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</si>
  <si>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</si>
  <si>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</si>
  <si>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</si>
  <si>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</si>
  <si>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</si>
  <si>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</si>
  <si>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</si>
  <si>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</si>
  <si>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</si>
  <si>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</si>
  <si>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</si>
  <si>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</si>
  <si>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</si>
  <si>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</si>
  <si>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</si>
  <si>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</si>
  <si>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</si>
  <si>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介護サービス事業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</si>
  <si>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</si>
  <si>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</si>
  <si>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</si>
  <si>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</si>
  <si>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</si>
  <si>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</si>
  <si>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</si>
  <si>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</si>
  <si>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</si>
  <si>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</si>
  <si>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</si>
  <si>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</si>
  <si>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</si>
  <si>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</si>
  <si>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</si>
  <si>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</si>
  <si>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</si>
  <si>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</si>
  <si>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</si>
  <si>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</si>
  <si>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</si>
  <si>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</si>
  <si>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</si>
  <si>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</si>
  <si>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</si>
  <si>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</si>
  <si>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</si>
  <si>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</si>
  <si>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</si>
  <si>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</si>
  <si>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</si>
  <si>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</si>
  <si>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</si>
  <si>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</si>
  <si>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</si>
  <si>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</si>
  <si>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</si>
  <si>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</si>
  <si>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</si>
  <si>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</si>
  <si>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</si>
  <si>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</si>
  <si>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</si>
  <si>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</si>
  <si>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</si>
  <si>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</si>
  <si>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</si>
  <si>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</si>
  <si>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</si>
  <si>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</si>
  <si>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</si>
  <si>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</si>
  <si>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</si>
  <si>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</si>
  <si>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</si>
  <si>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</si>
  <si>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</si>
  <si>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</si>
  <si>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</si>
  <si>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</si>
  <si>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</si>
  <si>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</si>
  <si>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</si>
  <si>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</si>
  <si>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</si>
  <si>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</si>
  <si>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</si>
  <si>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</si>
  <si>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</si>
  <si>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</si>
  <si>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</si>
  <si>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</si>
  <si>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</si>
  <si>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</si>
  <si>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</si>
  <si>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</si>
  <si>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</si>
  <si>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</si>
  <si>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</si>
  <si>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</si>
  <si>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</si>
  <si>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</si>
  <si>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</si>
  <si>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</si>
  <si>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</si>
  <si>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</si>
  <si>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0.14</t>
  </si>
  <si>
    <t>一般会計</t>
  </si>
  <si>
    <t>介護保険事業特別会計</t>
  </si>
  <si>
    <t>国民健康保険診療事業特別会計</t>
  </si>
  <si>
    <t>後期高齢者医療事業特別会計</t>
  </si>
  <si>
    <t>国民健康保険事業特別会計</t>
  </si>
  <si>
    <t>介護サービス事業特別会計</t>
  </si>
  <si>
    <t>簡易水道事業特別会計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</si>
  <si>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</si>
  <si>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</si>
  <si>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</si>
  <si>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</si>
  <si>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</si>
  <si>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</si>
  <si>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</si>
  <si>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</si>
  <si>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</si>
  <si>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グリーン大飯農業公社</t>
    <rPh sb="4" eb="6">
      <t>オオイ</t>
    </rPh>
    <rPh sb="6" eb="8">
      <t>ノウギョウ</t>
    </rPh>
    <rPh sb="8" eb="10">
      <t>コウシャ</t>
    </rPh>
    <phoneticPr fontId="2"/>
  </si>
  <si>
    <t>-</t>
    <phoneticPr fontId="2"/>
  </si>
  <si>
    <t>おおい町土地開発公社</t>
    <rPh sb="3" eb="4">
      <t>チョウ</t>
    </rPh>
    <rPh sb="4" eb="6">
      <t>トチ</t>
    </rPh>
    <rPh sb="6" eb="8">
      <t>カイハツ</t>
    </rPh>
    <rPh sb="8" eb="10">
      <t>コウシャ</t>
    </rPh>
    <phoneticPr fontId="2"/>
  </si>
  <si>
    <t>わかさ大飯マリンワールド</t>
    <rPh sb="3" eb="5">
      <t>オオイ</t>
    </rPh>
    <phoneticPr fontId="2"/>
  </si>
  <si>
    <t>名田庄商会</t>
    <rPh sb="0" eb="3">
      <t>ナタショウ</t>
    </rPh>
    <rPh sb="3" eb="5">
      <t>ショウカイ</t>
    </rPh>
    <phoneticPr fontId="2"/>
  </si>
  <si>
    <t>名田庄ウッディーセンター</t>
    <rPh sb="0" eb="3">
      <t>ナタショウ</t>
    </rPh>
    <phoneticPr fontId="2"/>
  </si>
  <si>
    <t>おおい</t>
    <phoneticPr fontId="2"/>
  </si>
  <si>
    <t>公立小浜病院組合</t>
  </si>
  <si>
    <t>若狭消防組合</t>
  </si>
  <si>
    <t>福井県自治会館組合</t>
  </si>
  <si>
    <t>嶺南広域行政組合</t>
  </si>
  <si>
    <t>福井県後期高齢者医療広域連合（普通会計）</t>
  </si>
  <si>
    <t>福井県後期高齢者医療広域連合（事業会計）</t>
  </si>
  <si>
    <t>福井県市町総合事務組合（普通会計）</t>
  </si>
  <si>
    <t>福井県市町総合事務組合（事業会計）</t>
  </si>
  <si>
    <t>若狭広域行政事務組合</t>
  </si>
  <si>
    <t>-</t>
    <phoneticPr fontId="2"/>
  </si>
  <si>
    <t>公共用施設維持運営基金</t>
    <phoneticPr fontId="5"/>
  </si>
  <si>
    <t>公共用施設維持補修基金</t>
    <phoneticPr fontId="5"/>
  </si>
  <si>
    <t>電源立地地域振興基金</t>
    <phoneticPr fontId="5"/>
  </si>
  <si>
    <t>うみんぴあ大飯事業化基金</t>
    <phoneticPr fontId="5"/>
  </si>
  <si>
    <t>保健・医療・福祉・総合施設・医療設備等整備基金</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</si>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</sst>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07C-4579-934C-4D7725526B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358170</c:v>
                </c:pt>
                <c:pt idx="1">
                  <c:v>422419</c:v>
                </c:pt>
                <c:pt idx="2">
                  <c:v>352375</c:v>
                </c:pt>
                <c:pt idx="3">
                  <c:v>343900</c:v>
                </c:pt>
                <c:pt idx="4">
                  <c:v>324470</c:v>
                </c:pt>
              </c:numCache>
            </c:numRef>
          </c:val>
          <c:smooth val="0"/>
          <c:extLst>
            <c:ext xmlns:c16="http://schemas.microsoft.com/office/drawing/2014/chart" uri="{C3380CC4-5D6E-409C-BE32-E72D297353CC}">
              <c16:uniqueId val="{00000001-207C-4579-934C-4D7725526B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9.27</c:v>
                </c:pt>
                <c:pt idx="1">
                  <c:v>7.14</c:v>
                </c:pt>
                <c:pt idx="2">
                  <c:v>7.94</c:v>
                </c:pt>
                <c:pt idx="3">
                  <c:v>7.12</c:v>
                </c:pt>
                <c:pt idx="4">
                  <c:v>7.49</c:v>
                </c:pt>
              </c:numCache>
            </c:numRef>
          </c:val>
          <c:extLst>
            <c:ext xmlns:c16="http://schemas.microsoft.com/office/drawing/2014/chart" uri="{C3380CC4-5D6E-409C-BE32-E72D297353CC}">
              <c16:uniqueId val="{00000000-46F4-44E2-B175-D26B432E33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97.5</c:v>
                </c:pt>
                <c:pt idx="1">
                  <c:v>105.37</c:v>
                </c:pt>
                <c:pt idx="2">
                  <c:v>118.66</c:v>
                </c:pt>
                <c:pt idx="3">
                  <c:v>136.44</c:v>
                </c:pt>
                <c:pt idx="4">
                  <c:v>143.27000000000001</c:v>
                </c:pt>
              </c:numCache>
            </c:numRef>
          </c:val>
          <c:extLst>
            <c:ext xmlns:c16="http://schemas.microsoft.com/office/drawing/2014/chart" uri="{C3380CC4-5D6E-409C-BE32-E72D297353CC}">
              <c16:uniqueId val="{00000001-46F4-44E2-B175-D26B432E33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0.23</c:v>
                </c:pt>
                <c:pt idx="1">
                  <c:v>1.79</c:v>
                </c:pt>
                <c:pt idx="2">
                  <c:v>5</c:v>
                </c:pt>
                <c:pt idx="3">
                  <c:v>0.85</c:v>
                </c:pt>
                <c:pt idx="4">
                  <c:v>-0.14000000000000001</c:v>
                </c:pt>
              </c:numCache>
            </c:numRef>
          </c:val>
          <c:smooth val="0"/>
          <c:extLst>
            <c:ext xmlns:c16="http://schemas.microsoft.com/office/drawing/2014/chart" uri="{C3380CC4-5D6E-409C-BE32-E72D297353CC}">
              <c16:uniqueId val="{00000002-46F4-44E2-B175-D26B432E33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3C8-4ED4-ABBA-7DB86E978C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C8-4ED4-ABBA-7DB86E978C2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3C8-4ED4-ABBA-7DB86E978C2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C8-4ED4-ABBA-7DB86E978C2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3C8-4ED4-ABBA-7DB86E978C2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3C8-4ED4-ABBA-7DB86E978C2F}"/>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3C8-4ED4-ABBA-7DB86E978C2F}"/>
            </c:ext>
          </c:extLst>
        </c:ser>
        <c:ser>
          <c:idx val="7"/>
          <c:order val="7"/>
          <c:tx>
            <c:strRef>
              <c:f>データシート!$A$34</c:f>
              <c:strCache>
                <c:ptCount val="1"/>
                <c:pt idx="0">
                  <c:v>国民健康保険診療事業特別会計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7.0000000000000007E-2</c:v>
                </c:pt>
                <c:pt idx="4">
                  <c:v>#N/A</c:v>
                </c:pt>
                <c:pt idx="5">
                  <c:v>0</c:v>
                </c:pt>
                <c:pt idx="6">
                  <c:v>#N/A</c:v>
                </c:pt>
                <c:pt idx="7">
                  <c:v>0.09</c:v>
                </c:pt>
                <c:pt idx="8">
                  <c:v>#N/A</c:v>
                </c:pt>
                <c:pt idx="9">
                  <c:v>0.06</c:v>
                </c:pt>
              </c:numCache>
            </c:numRef>
          </c:val>
          <c:extLst>
            <c:ext xmlns:c16="http://schemas.microsoft.com/office/drawing/2014/chart" uri="{C3380CC4-5D6E-409C-BE32-E72D297353CC}">
              <c16:uniqueId val="{00000007-03C8-4ED4-ABBA-7DB86E978C2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0.15</c:v>
                </c:pt>
                <c:pt idx="2">
                  <c:v>#N/A</c:v>
                </c:pt>
                <c:pt idx="3">
                  <c:v>0.21</c:v>
                </c:pt>
                <c:pt idx="4">
                  <c:v>#N/A</c:v>
                </c:pt>
                <c:pt idx="5">
                  <c:v>0.37</c:v>
                </c:pt>
                <c:pt idx="6">
                  <c:v>#N/A</c:v>
                </c:pt>
                <c:pt idx="7">
                  <c:v>0.53</c:v>
                </c:pt>
                <c:pt idx="8">
                  <c:v>#N/A</c:v>
                </c:pt>
                <c:pt idx="9">
                  <c:v>0.16</c:v>
                </c:pt>
              </c:numCache>
            </c:numRef>
          </c:val>
          <c:extLst>
            <c:ext xmlns:c16="http://schemas.microsoft.com/office/drawing/2014/chart" uri="{C3380CC4-5D6E-409C-BE32-E72D297353CC}">
              <c16:uniqueId val="{00000008-03C8-4ED4-ABBA-7DB86E978C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9.27</c:v>
                </c:pt>
                <c:pt idx="2">
                  <c:v>#N/A</c:v>
                </c:pt>
                <c:pt idx="3">
                  <c:v>7.13</c:v>
                </c:pt>
                <c:pt idx="4">
                  <c:v>#N/A</c:v>
                </c:pt>
                <c:pt idx="5">
                  <c:v>7.93</c:v>
                </c:pt>
                <c:pt idx="6">
                  <c:v>#N/A</c:v>
                </c:pt>
                <c:pt idx="7">
                  <c:v>7.37</c:v>
                </c:pt>
                <c:pt idx="8">
                  <c:v>#N/A</c:v>
                </c:pt>
                <c:pt idx="9">
                  <c:v>7.49</c:v>
                </c:pt>
              </c:numCache>
            </c:numRef>
          </c:val>
          <c:extLst>
            <c:ext xmlns:c16="http://schemas.microsoft.com/office/drawing/2014/chart" uri="{C3380CC4-5D6E-409C-BE32-E72D297353CC}">
              <c16:uniqueId val="{00000009-03C8-4ED4-ABBA-7DB86E978C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554</c:v>
                </c:pt>
                <c:pt idx="5">
                  <c:v>537</c:v>
                </c:pt>
                <c:pt idx="8">
                  <c:v>472</c:v>
                </c:pt>
                <c:pt idx="11">
                  <c:v>433</c:v>
                </c:pt>
                <c:pt idx="14">
                  <c:v>400</c:v>
                </c:pt>
              </c:numCache>
            </c:numRef>
          </c:val>
          <c:extLst>
            <c:ext xmlns:c16="http://schemas.microsoft.com/office/drawing/2014/chart" uri="{C3380CC4-5D6E-409C-BE32-E72D297353CC}">
              <c16:uniqueId val="{00000000-E12A-4799-84D6-BA5749AC41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2A-4799-84D6-BA5749AC41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c:v>
                </c:pt>
                <c:pt idx="3">
                  <c:v>31</c:v>
                </c:pt>
                <c:pt idx="6">
                  <c:v>19</c:v>
                </c:pt>
                <c:pt idx="9">
                  <c:v>13</c:v>
                </c:pt>
                <c:pt idx="12">
                  <c:v>0</c:v>
                </c:pt>
              </c:numCache>
            </c:numRef>
          </c:val>
          <c:extLst>
            <c:ext xmlns:c16="http://schemas.microsoft.com/office/drawing/2014/chart" uri="{C3380CC4-5D6E-409C-BE32-E72D297353CC}">
              <c16:uniqueId val="{00000002-E12A-4799-84D6-BA5749AC41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c:v>
                </c:pt>
                <c:pt idx="3">
                  <c:v>39</c:v>
                </c:pt>
                <c:pt idx="6">
                  <c:v>36</c:v>
                </c:pt>
                <c:pt idx="9">
                  <c:v>39</c:v>
                </c:pt>
                <c:pt idx="12">
                  <c:v>46</c:v>
                </c:pt>
              </c:numCache>
            </c:numRef>
          </c:val>
          <c:extLst>
            <c:ext xmlns:c16="http://schemas.microsoft.com/office/drawing/2014/chart" uri="{C3380CC4-5D6E-409C-BE32-E72D297353CC}">
              <c16:uniqueId val="{00000003-E12A-4799-84D6-BA5749AC41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200</c:v>
                </c:pt>
                <c:pt idx="3">
                  <c:v>185</c:v>
                </c:pt>
                <c:pt idx="6">
                  <c:v>188</c:v>
                </c:pt>
                <c:pt idx="9">
                  <c:v>180</c:v>
                </c:pt>
                <c:pt idx="12">
                  <c:v>169</c:v>
                </c:pt>
              </c:numCache>
            </c:numRef>
          </c:val>
          <c:extLst>
            <c:ext xmlns:c16="http://schemas.microsoft.com/office/drawing/2014/chart" uri="{C3380CC4-5D6E-409C-BE32-E72D297353CC}">
              <c16:uniqueId val="{00000004-E12A-4799-84D6-BA5749AC41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A-4799-84D6-BA5749AC41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2A-4799-84D6-BA5749AC41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346</c:v>
                </c:pt>
                <c:pt idx="3">
                  <c:v>319</c:v>
                </c:pt>
                <c:pt idx="6">
                  <c:v>290</c:v>
                </c:pt>
                <c:pt idx="9">
                  <c:v>261</c:v>
                </c:pt>
                <c:pt idx="12">
                  <c:v>233</c:v>
                </c:pt>
              </c:numCache>
            </c:numRef>
          </c:val>
          <c:extLst>
            <c:ext xmlns:c16="http://schemas.microsoft.com/office/drawing/2014/chart" uri="{C3380CC4-5D6E-409C-BE32-E72D297353CC}">
              <c16:uniqueId val="{00000007-E12A-4799-84D6-BA5749AC41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c:v>
                </c:pt>
                <c:pt idx="2">
                  <c:v>#N/A</c:v>
                </c:pt>
                <c:pt idx="3">
                  <c:v>#N/A</c:v>
                </c:pt>
                <c:pt idx="4">
                  <c:v>37</c:v>
                </c:pt>
                <c:pt idx="5">
                  <c:v>#N/A</c:v>
                </c:pt>
                <c:pt idx="6">
                  <c:v>#N/A</c:v>
                </c:pt>
                <c:pt idx="7">
                  <c:v>61</c:v>
                </c:pt>
                <c:pt idx="8">
                  <c:v>#N/A</c:v>
                </c:pt>
                <c:pt idx="9">
                  <c:v>#N/A</c:v>
                </c:pt>
                <c:pt idx="10">
                  <c:v>60</c:v>
                </c:pt>
                <c:pt idx="11">
                  <c:v>#N/A</c:v>
                </c:pt>
                <c:pt idx="12">
                  <c:v>#N/A</c:v>
                </c:pt>
                <c:pt idx="13">
                  <c:v>48</c:v>
                </c:pt>
                <c:pt idx="14">
                  <c:v>#N/A</c:v>
                </c:pt>
              </c:numCache>
            </c:numRef>
          </c:val>
          <c:smooth val="0"/>
          <c:extLst>
            <c:ext xmlns:c16="http://schemas.microsoft.com/office/drawing/2014/chart" uri="{C3380CC4-5D6E-409C-BE32-E72D297353CC}">
              <c16:uniqueId val="{00000008-E12A-4799-84D6-BA5749AC41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4221</c:v>
                </c:pt>
                <c:pt idx="5">
                  <c:v>3854</c:v>
                </c:pt>
                <c:pt idx="8">
                  <c:v>3557</c:v>
                </c:pt>
                <c:pt idx="11">
                  <c:v>3160</c:v>
                </c:pt>
                <c:pt idx="14">
                  <c:v>2871</c:v>
                </c:pt>
              </c:numCache>
            </c:numRef>
          </c:val>
          <c:extLst>
            <c:ext xmlns:c16="http://schemas.microsoft.com/office/drawing/2014/chart" uri="{C3380CC4-5D6E-409C-BE32-E72D297353CC}">
              <c16:uniqueId val="{00000000-F0C2-46E3-A61D-680B7E1CE9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c:v>
                </c:pt>
                <c:pt idx="5">
                  <c:v>85</c:v>
                </c:pt>
                <c:pt idx="8">
                  <c:v>74</c:v>
                </c:pt>
                <c:pt idx="11">
                  <c:v>56</c:v>
                </c:pt>
                <c:pt idx="14">
                  <c:v>34</c:v>
                </c:pt>
              </c:numCache>
            </c:numRef>
          </c:val>
          <c:extLst>
            <c:ext xmlns:c16="http://schemas.microsoft.com/office/drawing/2014/chart" uri="{C3380CC4-5D6E-409C-BE32-E72D297353CC}">
              <c16:uniqueId val="{00000001-F0C2-46E3-A61D-680B7E1CE9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12705</c:v>
                </c:pt>
                <c:pt idx="5">
                  <c:v>12878</c:v>
                </c:pt>
                <c:pt idx="8">
                  <c:v>13063</c:v>
                </c:pt>
                <c:pt idx="11">
                  <c:v>12997</c:v>
                </c:pt>
                <c:pt idx="14">
                  <c:v>12999</c:v>
                </c:pt>
              </c:numCache>
            </c:numRef>
          </c:val>
          <c:extLst>
            <c:ext xmlns:c16="http://schemas.microsoft.com/office/drawing/2014/chart" uri="{C3380CC4-5D6E-409C-BE32-E72D297353CC}">
              <c16:uniqueId val="{00000002-F0C2-46E3-A61D-680B7E1CE9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20</c:v>
                </c:pt>
              </c:numCache>
            </c:numRef>
          </c:val>
          <c:extLst>
            <c:ext xmlns:c16="http://schemas.microsoft.com/office/drawing/2014/chart" uri="{C3380CC4-5D6E-409C-BE32-E72D297353CC}">
              <c16:uniqueId val="{00000003-F0C2-46E3-A61D-680B7E1CE9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C2-46E3-A61D-680B7E1CE9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C2-46E3-A61D-680B7E1CE9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1292</c:v>
                </c:pt>
                <c:pt idx="3">
                  <c:v>1294</c:v>
                </c:pt>
                <c:pt idx="6">
                  <c:v>1268</c:v>
                </c:pt>
                <c:pt idx="9">
                  <c:v>1145</c:v>
                </c:pt>
                <c:pt idx="12">
                  <c:v>1107</c:v>
                </c:pt>
              </c:numCache>
            </c:numRef>
          </c:val>
          <c:extLst>
            <c:ext xmlns:c16="http://schemas.microsoft.com/office/drawing/2014/chart" uri="{C3380CC4-5D6E-409C-BE32-E72D297353CC}">
              <c16:uniqueId val="{00000006-F0C2-46E3-A61D-680B7E1CE9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293</c:v>
                </c:pt>
                <c:pt idx="3">
                  <c:v>274</c:v>
                </c:pt>
                <c:pt idx="6">
                  <c:v>275</c:v>
                </c:pt>
                <c:pt idx="9">
                  <c:v>251</c:v>
                </c:pt>
                <c:pt idx="12">
                  <c:v>224</c:v>
                </c:pt>
              </c:numCache>
            </c:numRef>
          </c:val>
          <c:extLst>
            <c:ext xmlns:c16="http://schemas.microsoft.com/office/drawing/2014/chart" uri="{C3380CC4-5D6E-409C-BE32-E72D297353CC}">
              <c16:uniqueId val="{00000007-F0C2-46E3-A61D-680B7E1CE9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1864</c:v>
                </c:pt>
                <c:pt idx="3">
                  <c:v>1641</c:v>
                </c:pt>
                <c:pt idx="6">
                  <c:v>1475</c:v>
                </c:pt>
                <c:pt idx="9">
                  <c:v>1378</c:v>
                </c:pt>
                <c:pt idx="12">
                  <c:v>1289</c:v>
                </c:pt>
              </c:numCache>
            </c:numRef>
          </c:val>
          <c:extLst>
            <c:ext xmlns:c16="http://schemas.microsoft.com/office/drawing/2014/chart" uri="{C3380CC4-5D6E-409C-BE32-E72D297353CC}">
              <c16:uniqueId val="{00000008-F0C2-46E3-A61D-680B7E1CE9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247</c:v>
                </c:pt>
                <c:pt idx="3">
                  <c:v>155</c:v>
                </c:pt>
                <c:pt idx="6">
                  <c:v>74</c:v>
                </c:pt>
                <c:pt idx="9">
                  <c:v>0</c:v>
                </c:pt>
                <c:pt idx="12">
                  <c:v>0</c:v>
                </c:pt>
              </c:numCache>
            </c:numRef>
          </c:val>
          <c:extLst>
            <c:ext xmlns:c16="http://schemas.microsoft.com/office/drawing/2014/chart" uri="{C3380CC4-5D6E-409C-BE32-E72D297353CC}">
              <c16:uniqueId val="{00000009-F0C2-46E3-A61D-680B7E1CE9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2729</c:v>
                </c:pt>
                <c:pt idx="3">
                  <c:v>2455</c:v>
                </c:pt>
                <c:pt idx="6">
                  <c:v>2205</c:v>
                </c:pt>
                <c:pt idx="9">
                  <c:v>1979</c:v>
                </c:pt>
                <c:pt idx="12">
                  <c:v>1777</c:v>
                </c:pt>
              </c:numCache>
            </c:numRef>
          </c:val>
          <c:extLst>
            <c:ext xmlns:c16="http://schemas.microsoft.com/office/drawing/2014/chart" uri="{C3380CC4-5D6E-409C-BE32-E72D297353CC}">
              <c16:uniqueId val="{0000000A-F0C2-46E3-A61D-680B7E1CE9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C2-46E3-A61D-680B7E1CE9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6057</c:v>
                </c:pt>
                <c:pt idx="1">
                  <c:v>6372</c:v>
                </c:pt>
                <c:pt idx="2">
                  <c:v>6541</c:v>
                </c:pt>
              </c:numCache>
            </c:numRef>
          </c:val>
          <c:extLst>
            <c:ext xmlns:c16="http://schemas.microsoft.com/office/drawing/2014/chart" uri="{C3380CC4-5D6E-409C-BE32-E72D297353CC}">
              <c16:uniqueId val="{00000000-76F3-4145-B1CB-D751A6B342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2425</c:v>
                </c:pt>
                <c:pt idx="1">
                  <c:v>2426</c:v>
                </c:pt>
                <c:pt idx="2">
                  <c:v>2428</c:v>
                </c:pt>
              </c:numCache>
            </c:numRef>
          </c:val>
          <c:extLst>
            <c:ext xmlns:c16="http://schemas.microsoft.com/office/drawing/2014/chart" uri="{C3380CC4-5D6E-409C-BE32-E72D297353CC}">
              <c16:uniqueId val="{00000001-76F3-4145-B1CB-D751A6B342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6147</c:v>
                </c:pt>
                <c:pt idx="1">
                  <c:v>5751</c:v>
                </c:pt>
                <c:pt idx="2">
                  <c:v>5487</c:v>
                </c:pt>
              </c:numCache>
            </c:numRef>
          </c:val>
          <c:extLst>
            <c:ext xmlns:c16="http://schemas.microsoft.com/office/drawing/2014/chart" uri="{C3380CC4-5D6E-409C-BE32-E72D297353CC}">
              <c16:uniqueId val="{00000002-76F3-4145-B1CB-D751A6B342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及び公営企業債の元利償還金に対する繰入額が減少しているものの、公営住宅使用料や財源対策債などの算入公債費等が大きく減少したため、前年度と比較し１２百万円の減となった。</a:t>
          </a:r>
        </a:p>
        <a:p>
          <a:r>
            <a:rPr kumimoji="1" lang="ja-JP" altLang="en-US" sz="1400">
              <a:latin typeface="ＭＳ ゴシック" pitchFamily="49" charset="-128"/>
              <a:ea typeface="ＭＳ ゴシック" pitchFamily="49" charset="-128"/>
            </a:rPr>
            <a:t>　償還ピークは、平成２１年度に過ぎており、今後とも、起債については極力新規発行の抑制に努め、やむを得ない発行においても有利な起債のみに絞るなどして実質公債費比率の低減に努める。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満期一括償還地方債の償還財源として積み立てを行っている減債基金はない。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将来負担比率の分子については、例年マイナスで推移しており、地方債残高の減等により、令和元年度は対前年度比で減（▲３０百万円）となった。</a:t>
          </a:r>
        </a:p>
        <a:p>
          <a:r>
            <a:rPr kumimoji="1" lang="ja-JP" altLang="en-US" sz="1400">
              <a:latin typeface="ＭＳ ゴシック" pitchFamily="49" charset="-128"/>
              <a:ea typeface="ＭＳ ゴシック" pitchFamily="49" charset="-128"/>
            </a:rPr>
            <a:t>　今後とも、起債については極力新規発行の抑制に努め、やむを得ない発行においても有利な起債のみに絞るなどして、将来負担比率の低減に努める。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福井県おおい町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財政調整基金を１６９百万円積み立てた一方、うみんぴあ大飯にある複合型交流施設の管理業務などで「うみんぴあ大飯事業化基金」を１５２百万円を、老朽化施設の維持補修等により、「公共用施設維持補修金」を４８百万円を取り崩したことなどで、基金全体としては９４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公共施設等の個別施設計画に基づき、老朽化の進んだ施設やインフラ設備への維持補修に伴う「公共用施設維持補修基金」の取り崩しが見込まれることから減少傾向が予想される。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・公共用施設維持補修基金：公共施設の適正な管理、運営を推進するための施設の修繕費や維持補修費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・保健・医療・福祉総合施設医療設備等整備基金：医療サービスの充実を図るための保健・医療・福祉総合施設に係る医療機器の更新や医療設備等の整備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・うみんぴあ大飯事業化基金：わかさ大飯マリンワールド計画の事業化を推進するために複合型交流施設管理業務などで１５２百万円を取り崩したことによる減少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・公共用施設維持補修基金：令和元年度に策定した公共施設個別施設計画に基づき、老朽施設の改修や長寿命化を予定しているため、今後経年に亘り取り崩す見込み。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決算剰余金などにより、１６９百万円を積み立てたことによる増加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大飯発電所１、２号機の廃炉に伴う固定資産税等の減少が見込まれるため、必要に応じて取り崩しを検討していくこととしている。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減災基金利子を２百万円積み立てたことによる増加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平成２１年度に地方債償還金のピークを過ぎており、現在取り崩す予定はない。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8,213
8,130
212.19
10,443,282
9,961,884
342,080
4,565,437
1,776,520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原子力発電所にかかる大規模償却資産税等により類似団体平均を上回る税収があるため、前年度と比較して横ばいの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となっているが、今後、大飯発電所１、２号機の廃炉に伴い、大規模償却資産に対する固定資産税の減少が見込まれることから、歳出面においても行政の効率化に取り組み、財政基盤の強化を図っていく。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38</xdr:row>
      <xdr:rowOff>159657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38</xdr:row>
      <xdr:rowOff>159657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171148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6747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171148</xdr:rowOff>
    </xdr:from>
    <xdr:to>
      <xdr:col>11</xdr:col>
      <xdr:colOff>31750</xdr:colOff>
      <xdr:row>39</xdr:row>
      <xdr:rowOff>11188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120348</xdr:rowOff>
    </xdr:from>
    <xdr:to>
      <xdr:col>11</xdr:col>
      <xdr:colOff>82550</xdr:colOff>
      <xdr:row>39</xdr:row>
      <xdr:rowOff>50498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60675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131838</xdr:rowOff>
    </xdr:from>
    <xdr:to>
      <xdr:col>7</xdr:col>
      <xdr:colOff>31750</xdr:colOff>
      <xdr:row>39</xdr:row>
      <xdr:rowOff>61988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72165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令和元年度は、普通交付税の減等により、前年度比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普通交付税は、合併後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年が経過し激変緩和措置の率が変動（</a:t>
          </a:r>
          <a:r>
            <a:rPr kumimoji="1" lang="en-US" altLang="ja-JP" sz="1300">
              <a:latin typeface="ＭＳ Ｐゴシック" panose="020B0600070205080204" pitchFamily="50" charset="-128"/>
              <a:ea typeface="ＭＳ Ｐゴシック" panose="020B0600070205080204" pitchFamily="50" charset="-128"/>
            </a:rPr>
            <a:t>0.5→0.3</a:t>
          </a:r>
          <a:r>
            <a:rPr kumimoji="1" lang="ja-JP" altLang="en-US" sz="1300">
              <a:latin typeface="ＭＳ Ｐゴシック" panose="020B0600070205080204" pitchFamily="50" charset="-128"/>
              <a:ea typeface="ＭＳ Ｐゴシック" panose="020B0600070205080204" pitchFamily="50" charset="-128"/>
            </a:rPr>
            <a:t>）したことにより前年度と比較して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193,991</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　今後、さらに地方交付税等の減少が見込まれる一方で、施設の維持管理経費は増加していくことが予想されることから、優先度の低い事務事業については計画的に廃止・縮小するなどの見直しを進め、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25823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8293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153035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0544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46990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7272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60</xdr:row>
      <xdr:rowOff>85725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5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類似団体に比べ著しく高い数値の主な要因は物件費で、公共施設の維持管理業務委託料が大きなウエイトを占めている。</a:t>
          </a:r>
        </a:p>
        <a:p>
          <a:r>
            <a:rPr kumimoji="1" lang="ja-JP" altLang="en-US" sz="1300">
              <a:latin typeface="ＭＳ Ｐゴシック" panose="020B0600070205080204" pitchFamily="50" charset="-128"/>
              <a:ea typeface="ＭＳ Ｐゴシック" panose="020B0600070205080204" pitchFamily="50" charset="-128"/>
            </a:rPr>
            <a:t>　物件費は、うみんぴあ大飯のグランドビジョン策定業務や産業団地造成に係る基本設計業務の減などにより、前年度比</a:t>
          </a:r>
          <a:r>
            <a:rPr kumimoji="1" lang="en-US" altLang="ja-JP" sz="1300">
              <a:latin typeface="ＭＳ Ｐゴシック" panose="020B0600070205080204" pitchFamily="50" charset="-128"/>
              <a:ea typeface="ＭＳ Ｐゴシック" panose="020B0600070205080204" pitchFamily="50" charset="-128"/>
            </a:rPr>
            <a:t>132,755</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　人件費は、休職者の復職等により、前年度比</a:t>
          </a:r>
          <a:r>
            <a:rPr kumimoji="1" lang="en-US" altLang="ja-JP" sz="1300">
              <a:latin typeface="ＭＳ Ｐゴシック" panose="020B0600070205080204" pitchFamily="50" charset="-128"/>
              <a:ea typeface="ＭＳ Ｐゴシック" panose="020B0600070205080204" pitchFamily="50" charset="-128"/>
            </a:rPr>
            <a:t>55,937</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経常経費の削減と適正な定員管理により経費の抑制に努める。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159282</xdr:rowOff>
    </xdr:from>
    <xdr:to>
      <xdr:col>23</xdr:col>
      <xdr:colOff>133350</xdr:colOff>
      <xdr:row>89</xdr:row>
      <xdr:rowOff>12626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5246882"/>
          <a:ext cx="8382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159282</xdr:rowOff>
    </xdr:from>
    <xdr:to>
      <xdr:col>19</xdr:col>
      <xdr:colOff>133350</xdr:colOff>
      <xdr:row>89</xdr:row>
      <xdr:rowOff>1884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5246882"/>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96673</xdr:rowOff>
    </xdr:from>
    <xdr:to>
      <xdr:col>15</xdr:col>
      <xdr:colOff>82550</xdr:colOff>
      <xdr:row>89</xdr:row>
      <xdr:rowOff>1884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5184273"/>
          <a:ext cx="889000" cy="7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74112</xdr:rowOff>
    </xdr:from>
    <xdr:to>
      <xdr:col>11</xdr:col>
      <xdr:colOff>31750</xdr:colOff>
      <xdr:row>88</xdr:row>
      <xdr:rowOff>96673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5161712"/>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133276</xdr:rowOff>
    </xdr:from>
    <xdr:to>
      <xdr:col>23</xdr:col>
      <xdr:colOff>184150</xdr:colOff>
      <xdr:row>89</xdr:row>
      <xdr:rowOff>63426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22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105353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19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108482</xdr:rowOff>
    </xdr:from>
    <xdr:to>
      <xdr:col>19</xdr:col>
      <xdr:colOff>184150</xdr:colOff>
      <xdr:row>89</xdr:row>
      <xdr:rowOff>38632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51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23409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528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122534</xdr:rowOff>
    </xdr:from>
    <xdr:to>
      <xdr:col>15</xdr:col>
      <xdr:colOff>133350</xdr:colOff>
      <xdr:row>89</xdr:row>
      <xdr:rowOff>52684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52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37461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529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45873</xdr:rowOff>
    </xdr:from>
    <xdr:to>
      <xdr:col>11</xdr:col>
      <xdr:colOff>82550</xdr:colOff>
      <xdr:row>88</xdr:row>
      <xdr:rowOff>147473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51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132250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521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23312</xdr:rowOff>
    </xdr:from>
    <xdr:to>
      <xdr:col>7</xdr:col>
      <xdr:colOff>31750</xdr:colOff>
      <xdr:row>88</xdr:row>
      <xdr:rowOff>124912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51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109689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519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ポイント下回り、全国町村平均においては、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国家公務員の給与に準拠して、今後も給与の適正化に努めていく。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156332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637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156332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637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83</xdr:row>
      <xdr:rowOff>167821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83</xdr:row>
      <xdr:rowOff>167821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類似団体との差は、前年度の</a:t>
          </a:r>
          <a:r>
            <a:rPr kumimoji="1" lang="en-US" altLang="ja-JP" sz="1300">
              <a:latin typeface="ＭＳ Ｐゴシック" panose="020B0600070205080204" pitchFamily="50" charset="-128"/>
              <a:ea typeface="ＭＳ Ｐゴシック" panose="020B0600070205080204" pitchFamily="50" charset="-128"/>
            </a:rPr>
            <a:t>4.45</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人と広がり、依然として高い数値にある。これは、平成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月の町村合併によることが主な要因である。職員数は合併前（</a:t>
          </a:r>
          <a:r>
            <a:rPr kumimoji="1" lang="en-US" altLang="ja-JP" sz="1300">
              <a:latin typeface="ＭＳ Ｐゴシック" panose="020B0600070205080204" pitchFamily="50" charset="-128"/>
              <a:ea typeface="ＭＳ Ｐゴシック" panose="020B0600070205080204" pitchFamily="50" charset="-128"/>
            </a:rPr>
            <a:t>H17.4.1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人であったが、集中改革プラン（</a:t>
          </a:r>
          <a:r>
            <a:rPr kumimoji="1" lang="en-US" altLang="ja-JP" sz="1300">
              <a:latin typeface="ＭＳ Ｐゴシック" panose="020B0600070205080204" pitchFamily="50" charset="-128"/>
              <a:ea typeface="ＭＳ Ｐゴシック" panose="020B0600070205080204" pitchFamily="50" charset="-128"/>
            </a:rPr>
            <a:t>H19.3</a:t>
          </a:r>
          <a:r>
            <a:rPr kumimoji="1" lang="ja-JP" altLang="en-US" sz="1300">
              <a:latin typeface="ＭＳ Ｐゴシック" panose="020B0600070205080204" pitchFamily="50" charset="-128"/>
              <a:ea typeface="ＭＳ Ｐゴシック" panose="020B0600070205080204" pitchFamily="50" charset="-128"/>
            </a:rPr>
            <a:t>公表）による削減を行い、令和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今後も定員管理計画に基づき、引き続き職員数の適正化に取り組む。</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80391</xdr:rowOff>
    </xdr:from>
    <xdr:to>
      <xdr:col>81</xdr:col>
      <xdr:colOff>44450</xdr:colOff>
      <xdr:row>64</xdr:row>
      <xdr:rowOff>104521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5319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79587</xdr:rowOff>
    </xdr:from>
    <xdr:to>
      <xdr:col>77</xdr:col>
      <xdr:colOff>44450</xdr:colOff>
      <xdr:row>64</xdr:row>
      <xdr:rowOff>80391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05238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79587</xdr:rowOff>
    </xdr:from>
    <xdr:to>
      <xdr:col>72</xdr:col>
      <xdr:colOff>203200</xdr:colOff>
      <xdr:row>64</xdr:row>
      <xdr:rowOff>86826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05238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86826</xdr:rowOff>
    </xdr:from>
    <xdr:to>
      <xdr:col>68</xdr:col>
      <xdr:colOff>152400</xdr:colOff>
      <xdr:row>64</xdr:row>
      <xdr:rowOff>94065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0596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53721</xdr:rowOff>
    </xdr:from>
    <xdr:to>
      <xdr:col>81</xdr:col>
      <xdr:colOff>95250</xdr:colOff>
      <xdr:row>64</xdr:row>
      <xdr:rowOff>155321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25798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9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29591</xdr:rowOff>
    </xdr:from>
    <xdr:to>
      <xdr:col>77</xdr:col>
      <xdr:colOff>95250</xdr:colOff>
      <xdr:row>64</xdr:row>
      <xdr:rowOff>131191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115968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8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28787</xdr:rowOff>
    </xdr:from>
    <xdr:to>
      <xdr:col>73</xdr:col>
      <xdr:colOff>44450</xdr:colOff>
      <xdr:row>64</xdr:row>
      <xdr:rowOff>130387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115164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36026</xdr:rowOff>
    </xdr:from>
    <xdr:to>
      <xdr:col>68</xdr:col>
      <xdr:colOff>203200</xdr:colOff>
      <xdr:row>64</xdr:row>
      <xdr:rowOff>137626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122403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9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43265</xdr:rowOff>
    </xdr:from>
    <xdr:to>
      <xdr:col>64</xdr:col>
      <xdr:colOff>152400</xdr:colOff>
      <xdr:row>64</xdr:row>
      <xdr:rowOff>144865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129642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0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起債の償還時期ピークを過ぎ、前年度と同じ程度の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％であった。類似団体と比較しても低い数値となっており、今後とも起債に依存することなく、極力新規発行の抑制に努め、やむを得ない発行においても有利な起債のみに絞ることとする。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96943</xdr:rowOff>
    </xdr:from>
    <xdr:to>
      <xdr:col>81</xdr:col>
      <xdr:colOff>44450</xdr:colOff>
      <xdr:row>36</xdr:row>
      <xdr:rowOff>104987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691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96943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6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96943</xdr:rowOff>
    </xdr:from>
    <xdr:to>
      <xdr:col>72</xdr:col>
      <xdr:colOff>203200</xdr:colOff>
      <xdr:row>36</xdr:row>
      <xdr:rowOff>96943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26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96943</xdr:rowOff>
    </xdr:from>
    <xdr:to>
      <xdr:col>68</xdr:col>
      <xdr:colOff>152400</xdr:colOff>
      <xdr:row>36</xdr:row>
      <xdr:rowOff>153247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6914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54187</xdr:rowOff>
    </xdr:from>
    <xdr:to>
      <xdr:col>81</xdr:col>
      <xdr:colOff>95250</xdr:colOff>
      <xdr:row>36</xdr:row>
      <xdr:rowOff>155787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146914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46143</xdr:rowOff>
    </xdr:from>
    <xdr:to>
      <xdr:col>77</xdr:col>
      <xdr:colOff>95250</xdr:colOff>
      <xdr:row>36</xdr:row>
      <xdr:rowOff>147743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157920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8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46143</xdr:rowOff>
    </xdr:from>
    <xdr:to>
      <xdr:col>73</xdr:col>
      <xdr:colOff>44450</xdr:colOff>
      <xdr:row>36</xdr:row>
      <xdr:rowOff>147743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157920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46143</xdr:rowOff>
    </xdr:from>
    <xdr:to>
      <xdr:col>68</xdr:col>
      <xdr:colOff>203200</xdr:colOff>
      <xdr:row>36</xdr:row>
      <xdr:rowOff>147743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157920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世代負担比率は算定されず、良好な状態となっている。今後とも後年度負担を十分に考慮し、地方債の新規発行については極力抑制し、やむを得ない場合においても交付税措置等の有利なもののみとし、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8,213
8,130
212.19
10,443,282
9,961,884
342,080
4,565,437
1,776,520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人件費に係るものについては、前年度と比較して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ポイント上回り、類似団体との差は前年度と比較し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ポイント縮まった。</a:t>
          </a:r>
        </a:p>
        <a:p>
          <a:r>
            <a:rPr kumimoji="1" lang="ja-JP" altLang="en-US" sz="1300">
              <a:latin typeface="ＭＳ Ｐゴシック" panose="020B0600070205080204" pitchFamily="50" charset="-128"/>
              <a:ea typeface="ＭＳ Ｐゴシック" panose="020B0600070205080204" pitchFamily="50" charset="-128"/>
            </a:rPr>
            <a:t>　一般職員においては今後とも定員管理計画に基づき、適正な定員管理等により人件費の抑制に努めたい。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例年、物件費に係る経常収支比率が類似団体に比べ高止まりしている状態である。主な要因として、当町は保有する施設が多く、また指定管理者制度の導入を進めているためである。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策定の公共施設等総合管理計画に基づき、公共施設の適正な配置及び維持管理経費の削減に努める。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144145</xdr:rowOff>
    </xdr:from>
    <xdr:to>
      <xdr:col>82</xdr:col>
      <xdr:colOff>107950</xdr:colOff>
      <xdr:row>21</xdr:row>
      <xdr:rowOff>75565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357314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64135</xdr:rowOff>
    </xdr:from>
    <xdr:to>
      <xdr:col>78</xdr:col>
      <xdr:colOff>69850</xdr:colOff>
      <xdr:row>21</xdr:row>
      <xdr:rowOff>75565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349313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20</xdr:row>
      <xdr:rowOff>64135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337312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81280</xdr:rowOff>
    </xdr:from>
    <xdr:to>
      <xdr:col>69</xdr:col>
      <xdr:colOff>92075</xdr:colOff>
      <xdr:row>19</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3338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93345</xdr:rowOff>
    </xdr:from>
    <xdr:to>
      <xdr:col>82</xdr:col>
      <xdr:colOff>158750</xdr:colOff>
      <xdr:row>21</xdr:row>
      <xdr:rowOff>23495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3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1922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343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24765</xdr:rowOff>
    </xdr:from>
    <xdr:to>
      <xdr:col>78</xdr:col>
      <xdr:colOff>120650</xdr:colOff>
      <xdr:row>21</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36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111142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7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13335</xdr:rowOff>
    </xdr:from>
    <xdr:to>
      <xdr:col>74</xdr:col>
      <xdr:colOff>31750</xdr:colOff>
      <xdr:row>20</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99712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5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30480</xdr:rowOff>
    </xdr:from>
    <xdr:to>
      <xdr:col>65</xdr:col>
      <xdr:colOff>53975</xdr:colOff>
      <xdr:row>19</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32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337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例年、扶助費に係る経常支出比率が類似団体平均に比べ上回る数値で推移している状態である。</a:t>
          </a:r>
        </a:p>
        <a:p>
          <a:r>
            <a:rPr kumimoji="1" lang="ja-JP" altLang="en-US" sz="1300">
              <a:latin typeface="ＭＳ Ｐゴシック" panose="020B0600070205080204" pitchFamily="50" charset="-128"/>
              <a:ea typeface="ＭＳ Ｐゴシック" panose="020B0600070205080204" pitchFamily="50" charset="-128"/>
            </a:rPr>
            <a:t>　前年度から数値が減少した主な要因については、心身障害者医療費助成の減によるものである。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99785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90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99785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例年、その他に係る経常収支比率が類似団体平均に比べ若干下回る数値で推移している状態である。</a:t>
          </a:r>
        </a:p>
        <a:p>
          <a:r>
            <a:rPr kumimoji="1" lang="ja-JP" altLang="en-US" sz="1300">
              <a:latin typeface="ＭＳ Ｐゴシック" panose="020B0600070205080204" pitchFamily="50" charset="-128"/>
              <a:ea typeface="ＭＳ Ｐゴシック" panose="020B0600070205080204" pitchFamily="50" charset="-128"/>
            </a:rPr>
            <a:t>　上下水道に係る特別会計への経常的な操出金が減少となった一方、老朽化した公共施設等の維持補修費が増となったことにより、前年度と比較して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57</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687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85852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55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27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627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例年、補助費等に係る経常収支比率が類似団体平均に比べ若干下回る数値で推移している状態である。</a:t>
          </a:r>
        </a:p>
        <a:p>
          <a:r>
            <a:rPr kumimoji="1" lang="ja-JP" altLang="en-US" sz="1300">
              <a:latin typeface="ＭＳ Ｐゴシック" panose="020B0600070205080204" pitchFamily="50" charset="-128"/>
              <a:ea typeface="ＭＳ Ｐゴシック" panose="020B0600070205080204" pitchFamily="50" charset="-128"/>
            </a:rPr>
            <a:t>　前年度から数値が上回った要因については、若狭消防組合への補助金の増等により、前年度と比較し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ポイント上回っている。今後は補助金の終期設定を行い、補助金の必要性や内容の精査を行っていく。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117856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267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94996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49276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例年、公債費に係る経常支出比率が類似団体平均に比べ下回る数値で推移している状態である。</a:t>
          </a:r>
        </a:p>
        <a:p>
          <a:r>
            <a:rPr kumimoji="1" lang="ja-JP" altLang="en-US" sz="1300">
              <a:latin typeface="ＭＳ Ｐゴシック" panose="020B0600070205080204" pitchFamily="50" charset="-128"/>
              <a:ea typeface="ＭＳ Ｐゴシック" panose="020B0600070205080204" pitchFamily="50" charset="-128"/>
            </a:rPr>
            <a:t>　今後とも後年度負担を十分に考慮し、極力新規起債発行の抑制に努め、やむを得ない発行においても有利な起債のみに絞ることとする。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165100</xdr:rowOff>
    </xdr:from>
    <xdr:to>
      <xdr:col>24</xdr:col>
      <xdr:colOff>25400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2680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16510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2700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xdr:rowOff>
    </xdr:from>
    <xdr:to>
      <xdr:col>15</xdr:col>
      <xdr:colOff>98425</xdr:colOff>
      <xdr:row>74</xdr:row>
      <xdr:rowOff>27940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703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27940</xdr:rowOff>
    </xdr:from>
    <xdr:to>
      <xdr:col>11</xdr:col>
      <xdr:colOff>9525</xdr:colOff>
      <xdr:row>74</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715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22877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5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137160</xdr:rowOff>
    </xdr:from>
    <xdr:to>
      <xdr:col>15</xdr:col>
      <xdr:colOff>149225</xdr:colOff>
      <xdr:row>74</xdr:row>
      <xdr:rowOff>67310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77487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148590</xdr:rowOff>
    </xdr:from>
    <xdr:to>
      <xdr:col>11</xdr:col>
      <xdr:colOff>60325</xdr:colOff>
      <xdr:row>74</xdr:row>
      <xdr:rowOff>78740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88917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160020</xdr:rowOff>
    </xdr:from>
    <xdr:to>
      <xdr:col>6</xdr:col>
      <xdr:colOff>171450</xdr:colOff>
      <xdr:row>74</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100347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例年、公債費以外に係る経常収支比率が類似団体平均に比べ高い数値で推移している状態である。</a:t>
          </a:r>
        </a:p>
        <a:p>
          <a:r>
            <a:rPr kumimoji="1" lang="ja-JP" altLang="en-US" sz="1300">
              <a:latin typeface="ＭＳ Ｐゴシック" panose="020B0600070205080204" pitchFamily="50" charset="-128"/>
              <a:ea typeface="ＭＳ Ｐゴシック" panose="020B0600070205080204" pitchFamily="50" charset="-128"/>
            </a:rPr>
            <a:t>　今後も町税収入は減少局面にあるため、各経費の分析のとおり、公共施設の維持管理経費の削減やさらなる行政運営の効率化を図り経常経費の歳出規模を圧縮させていく必要がある。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115570</xdr:rowOff>
    </xdr:from>
    <xdr:to>
      <xdr:col>82</xdr:col>
      <xdr:colOff>107950</xdr:colOff>
      <xdr:row>81</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8315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20320</xdr:rowOff>
    </xdr:from>
    <xdr:to>
      <xdr:col>78</xdr:col>
      <xdr:colOff>69850</xdr:colOff>
      <xdr:row>80</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5648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79</xdr:row>
      <xdr:rowOff>20320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277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972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125730</xdr:rowOff>
    </xdr:from>
    <xdr:to>
      <xdr:col>82</xdr:col>
      <xdr:colOff>158750</xdr:colOff>
      <xdr:row>81</xdr:row>
      <xdr:rowOff>55880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34307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7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64770</xdr:rowOff>
    </xdr:from>
    <xdr:to>
      <xdr:col>78</xdr:col>
      <xdr:colOff>120650</xdr:colOff>
      <xdr:row>80</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151147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86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90188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31101</xdr:rowOff>
    </xdr:from>
    <xdr:to>
      <xdr:col>29</xdr:col>
      <xdr:colOff>127000</xdr:colOff>
      <xdr:row>15</xdr:row>
      <xdr:rowOff>110946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50476"/>
          <a:ext cx="647700" cy="7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107362</xdr:rowOff>
    </xdr:from>
    <xdr:to>
      <xdr:col>26</xdr:col>
      <xdr:colOff>50800</xdr:colOff>
      <xdr:row>15</xdr:row>
      <xdr:rowOff>110946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26737"/>
          <a:ext cx="698500" cy="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107362</xdr:rowOff>
    </xdr:from>
    <xdr:to>
      <xdr:col>22</xdr:col>
      <xdr:colOff>114300</xdr:colOff>
      <xdr:row>15</xdr:row>
      <xdr:rowOff>125631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26737"/>
          <a:ext cx="698500" cy="18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125631</xdr:rowOff>
    </xdr:from>
    <xdr:to>
      <xdr:col>18</xdr:col>
      <xdr:colOff>177800</xdr:colOff>
      <xdr:row>15</xdr:row>
      <xdr:rowOff>143234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45006"/>
          <a:ext cx="698500" cy="1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151751</xdr:rowOff>
    </xdr:from>
    <xdr:to>
      <xdr:col>29</xdr:col>
      <xdr:colOff>177800</xdr:colOff>
      <xdr:row>15</xdr:row>
      <xdr:rowOff>81901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9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168278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60146</xdr:rowOff>
    </xdr:from>
    <xdr:to>
      <xdr:col>26</xdr:col>
      <xdr:colOff>101600</xdr:colOff>
      <xdr:row>15</xdr:row>
      <xdr:rowOff>161746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79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4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56562</xdr:rowOff>
    </xdr:from>
    <xdr:to>
      <xdr:col>22</xdr:col>
      <xdr:colOff>165100</xdr:colOff>
      <xdr:row>15</xdr:row>
      <xdr:rowOff>158162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75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168339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4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74831</xdr:rowOff>
    </xdr:from>
    <xdr:to>
      <xdr:col>19</xdr:col>
      <xdr:colOff>38100</xdr:colOff>
      <xdr:row>16</xdr:row>
      <xdr:rowOff>4981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9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6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92434</xdr:rowOff>
    </xdr:from>
    <xdr:to>
      <xdr:col>15</xdr:col>
      <xdr:colOff>101600</xdr:colOff>
      <xdr:row>16</xdr:row>
      <xdr:rowOff>22584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1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32761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8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60645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25012</xdr:rowOff>
    </xdr:from>
    <xdr:to>
      <xdr:col>29</xdr:col>
      <xdr:colOff>127000</xdr:colOff>
      <xdr:row>38</xdr:row>
      <xdr:rowOff>50468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92612"/>
          <a:ext cx="6477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23395</xdr:rowOff>
    </xdr:from>
    <xdr:to>
      <xdr:col>26</xdr:col>
      <xdr:colOff>50800</xdr:colOff>
      <xdr:row>38</xdr:row>
      <xdr:rowOff>25012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90995"/>
          <a:ext cx="6985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23395</xdr:rowOff>
    </xdr:from>
    <xdr:to>
      <xdr:col>22</xdr:col>
      <xdr:colOff>114300</xdr:colOff>
      <xdr:row>38</xdr:row>
      <xdr:rowOff>70781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90995"/>
          <a:ext cx="698500" cy="4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25877</xdr:rowOff>
    </xdr:from>
    <xdr:to>
      <xdr:col>18</xdr:col>
      <xdr:colOff>177800</xdr:colOff>
      <xdr:row>38</xdr:row>
      <xdr:rowOff>70781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93477"/>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342568</xdr:rowOff>
    </xdr:from>
    <xdr:to>
      <xdr:col>29</xdr:col>
      <xdr:colOff>177800</xdr:colOff>
      <xdr:row>38</xdr:row>
      <xdr:rowOff>101268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251145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317112</xdr:rowOff>
    </xdr:from>
    <xdr:to>
      <xdr:col>26</xdr:col>
      <xdr:colOff>101600</xdr:colOff>
      <xdr:row>38</xdr:row>
      <xdr:rowOff>75812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60589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315495</xdr:rowOff>
    </xdr:from>
    <xdr:to>
      <xdr:col>22</xdr:col>
      <xdr:colOff>165100</xdr:colOff>
      <xdr:row>38</xdr:row>
      <xdr:rowOff>74195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58972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19981</xdr:rowOff>
    </xdr:from>
    <xdr:to>
      <xdr:col>19</xdr:col>
      <xdr:colOff>38100</xdr:colOff>
      <xdr:row>38</xdr:row>
      <xdr:rowOff>121581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8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106358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7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317977</xdr:rowOff>
    </xdr:from>
    <xdr:to>
      <xdr:col>15</xdr:col>
      <xdr:colOff>101600</xdr:colOff>
      <xdr:row>38</xdr:row>
      <xdr:rowOff>76677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2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61454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8,213
8,130
212.19
10,443,282
9,961,884
342,080
4,565,437
1,776,520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147505</xdr:rowOff>
    </xdr:from>
    <xdr:to>
      <xdr:col>24</xdr:col>
      <xdr:colOff>63500</xdr:colOff>
      <xdr:row>34</xdr:row>
      <xdr:rowOff>65231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05355"/>
          <a:ext cx="838200" cy="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53093</xdr:rowOff>
    </xdr:from>
    <xdr:to>
      <xdr:col>19</xdr:col>
      <xdr:colOff>177800</xdr:colOff>
      <xdr:row>34</xdr:row>
      <xdr:rowOff>65231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82393"/>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53093</xdr:rowOff>
    </xdr:from>
    <xdr:to>
      <xdr:col>15</xdr:col>
      <xdr:colOff>50800</xdr:colOff>
      <xdr:row>34</xdr:row>
      <xdr:rowOff>55771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8239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55771</xdr:rowOff>
    </xdr:from>
    <xdr:to>
      <xdr:col>10</xdr:col>
      <xdr:colOff>114300</xdr:colOff>
      <xdr:row>34</xdr:row>
      <xdr:rowOff>73526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85071"/>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96705</xdr:rowOff>
    </xdr:from>
    <xdr:to>
      <xdr:col>24</xdr:col>
      <xdr:colOff>114300</xdr:colOff>
      <xdr:row>34</xdr:row>
      <xdr:rowOff>26855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119582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0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14431</xdr:rowOff>
    </xdr:from>
    <xdr:to>
      <xdr:col>20</xdr:col>
      <xdr:colOff>38100</xdr:colOff>
      <xdr:row>34</xdr:row>
      <xdr:rowOff>116031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132558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1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2293</xdr:rowOff>
    </xdr:from>
    <xdr:to>
      <xdr:col>15</xdr:col>
      <xdr:colOff>101600</xdr:colOff>
      <xdr:row>34</xdr:row>
      <xdr:rowOff>103893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120420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4971</xdr:rowOff>
    </xdr:from>
    <xdr:to>
      <xdr:col>10</xdr:col>
      <xdr:colOff>165100</xdr:colOff>
      <xdr:row>34</xdr:row>
      <xdr:rowOff>106571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123098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0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22726</xdr:rowOff>
    </xdr:from>
    <xdr:to>
      <xdr:col>6</xdr:col>
      <xdr:colOff>38100</xdr:colOff>
      <xdr:row>34</xdr:row>
      <xdr:rowOff>124326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140853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155172</xdr:rowOff>
    </xdr:from>
    <xdr:to>
      <xdr:col>24</xdr:col>
      <xdr:colOff>63500</xdr:colOff>
      <xdr:row>51</xdr:row>
      <xdr:rowOff>44415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8727672"/>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155172</xdr:rowOff>
    </xdr:from>
    <xdr:to>
      <xdr:col>19</xdr:col>
      <xdr:colOff>177800</xdr:colOff>
      <xdr:row>51</xdr:row>
      <xdr:rowOff>40483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8727672"/>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40483</xdr:rowOff>
    </xdr:from>
    <xdr:to>
      <xdr:col>15</xdr:col>
      <xdr:colOff>50800</xdr:colOff>
      <xdr:row>51</xdr:row>
      <xdr:rowOff>107852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8784433"/>
          <a:ext cx="8890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107852</xdr:rowOff>
    </xdr:from>
    <xdr:to>
      <xdr:col>10</xdr:col>
      <xdr:colOff>114300</xdr:colOff>
      <xdr:row>51</xdr:row>
      <xdr:rowOff>115208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8851802"/>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165065</xdr:rowOff>
    </xdr:from>
    <xdr:to>
      <xdr:col>24</xdr:col>
      <xdr:colOff>114300</xdr:colOff>
      <xdr:row>51</xdr:row>
      <xdr:rowOff>95215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7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16492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58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104372</xdr:rowOff>
    </xdr:from>
    <xdr:to>
      <xdr:col>20</xdr:col>
      <xdr:colOff>38100</xdr:colOff>
      <xdr:row>51</xdr:row>
      <xdr:rowOff>34522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86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51049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4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161133</xdr:rowOff>
    </xdr:from>
    <xdr:to>
      <xdr:col>15</xdr:col>
      <xdr:colOff>101600</xdr:colOff>
      <xdr:row>51</xdr:row>
      <xdr:rowOff>91283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87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107810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5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57052</xdr:rowOff>
    </xdr:from>
    <xdr:to>
      <xdr:col>10</xdr:col>
      <xdr:colOff>165100</xdr:colOff>
      <xdr:row>51</xdr:row>
      <xdr:rowOff>158652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3729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57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64408</xdr:rowOff>
    </xdr:from>
    <xdr:to>
      <xdr:col>6</xdr:col>
      <xdr:colOff>38100</xdr:colOff>
      <xdr:row>51</xdr:row>
      <xdr:rowOff>166008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8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11085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58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3073</xdr:rowOff>
    </xdr:from>
    <xdr:to>
      <xdr:col>24</xdr:col>
      <xdr:colOff>63500</xdr:colOff>
      <xdr:row>73</xdr:row>
      <xdr:rowOff>148806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176023"/>
          <a:ext cx="838200" cy="4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115239</xdr:rowOff>
    </xdr:from>
    <xdr:to>
      <xdr:col>19</xdr:col>
      <xdr:colOff>177800</xdr:colOff>
      <xdr:row>73</xdr:row>
      <xdr:rowOff>148806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116739"/>
          <a:ext cx="889000" cy="5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115239</xdr:rowOff>
    </xdr:from>
    <xdr:to>
      <xdr:col>15</xdr:col>
      <xdr:colOff>50800</xdr:colOff>
      <xdr:row>71</xdr:row>
      <xdr:rowOff>84684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116739"/>
          <a:ext cx="889000" cy="14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84684</xdr:rowOff>
    </xdr:from>
    <xdr:to>
      <xdr:col>10</xdr:col>
      <xdr:colOff>114300</xdr:colOff>
      <xdr:row>72</xdr:row>
      <xdr:rowOff>939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257634"/>
          <a:ext cx="889000" cy="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123723</xdr:rowOff>
    </xdr:from>
    <xdr:to>
      <xdr:col>24</xdr:col>
      <xdr:colOff>114300</xdr:colOff>
      <xdr:row>71</xdr:row>
      <xdr:rowOff>53873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1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38650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0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98006</xdr:rowOff>
    </xdr:from>
    <xdr:to>
      <xdr:col>20</xdr:col>
      <xdr:colOff>38100</xdr:colOff>
      <xdr:row>74</xdr:row>
      <xdr:rowOff>28156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44683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3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64439</xdr:rowOff>
    </xdr:from>
    <xdr:to>
      <xdr:col>15</xdr:col>
      <xdr:colOff>101600</xdr:colOff>
      <xdr:row>70</xdr:row>
      <xdr:rowOff>166039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11116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1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33884</xdr:rowOff>
    </xdr:from>
    <xdr:to>
      <xdr:col>10</xdr:col>
      <xdr:colOff>165100</xdr:colOff>
      <xdr:row>71</xdr:row>
      <xdr:rowOff>135484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2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152011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19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121589</xdr:rowOff>
    </xdr:from>
    <xdr:to>
      <xdr:col>6</xdr:col>
      <xdr:colOff>38100</xdr:colOff>
      <xdr:row>72</xdr:row>
      <xdr:rowOff>51739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2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68266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28093</xdr:rowOff>
    </xdr:from>
    <xdr:to>
      <xdr:col>24</xdr:col>
      <xdr:colOff>63500</xdr:colOff>
      <xdr:row>94</xdr:row>
      <xdr:rowOff>75540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44393"/>
          <a:ext cx="8382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54369</xdr:rowOff>
    </xdr:from>
    <xdr:to>
      <xdr:col>19</xdr:col>
      <xdr:colOff>177800</xdr:colOff>
      <xdr:row>94</xdr:row>
      <xdr:rowOff>75540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70669"/>
          <a:ext cx="889000" cy="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54369</xdr:rowOff>
    </xdr:from>
    <xdr:to>
      <xdr:col>15</xdr:col>
      <xdr:colOff>50800</xdr:colOff>
      <xdr:row>94</xdr:row>
      <xdr:rowOff>106541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70669"/>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106541</xdr:rowOff>
    </xdr:from>
    <xdr:to>
      <xdr:col>10</xdr:col>
      <xdr:colOff>114300</xdr:colOff>
      <xdr:row>94</xdr:row>
      <xdr:rowOff>148704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22841"/>
          <a:ext cx="889000" cy="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148743</xdr:rowOff>
    </xdr:from>
    <xdr:to>
      <xdr:col>24</xdr:col>
      <xdr:colOff>114300</xdr:colOff>
      <xdr:row>94</xdr:row>
      <xdr:rowOff>78893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24740</xdr:rowOff>
    </xdr:from>
    <xdr:to>
      <xdr:col>20</xdr:col>
      <xdr:colOff>38100</xdr:colOff>
      <xdr:row>94</xdr:row>
      <xdr:rowOff>126340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142867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3569</xdr:rowOff>
    </xdr:from>
    <xdr:to>
      <xdr:col>15</xdr:col>
      <xdr:colOff>101600</xdr:colOff>
      <xdr:row>94</xdr:row>
      <xdr:rowOff>105169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121696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8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55741</xdr:rowOff>
    </xdr:from>
    <xdr:to>
      <xdr:col>10</xdr:col>
      <xdr:colOff>165100</xdr:colOff>
      <xdr:row>94</xdr:row>
      <xdr:rowOff>157341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2418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97904</xdr:rowOff>
    </xdr:from>
    <xdr:to>
      <xdr:col>6</xdr:col>
      <xdr:colOff>38100</xdr:colOff>
      <xdr:row>95</xdr:row>
      <xdr:rowOff>28054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44581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168577</xdr:rowOff>
    </xdr:from>
    <xdr:to>
      <xdr:col>55</xdr:col>
      <xdr:colOff>0</xdr:colOff>
      <xdr:row>35</xdr:row>
      <xdr:rowOff>20974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97877"/>
          <a:ext cx="8382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168577</xdr:rowOff>
    </xdr:from>
    <xdr:to>
      <xdr:col>50</xdr:col>
      <xdr:colOff>114300</xdr:colOff>
      <xdr:row>35</xdr:row>
      <xdr:rowOff>45759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97877"/>
          <a:ext cx="889000" cy="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41375</xdr:rowOff>
    </xdr:from>
    <xdr:to>
      <xdr:col>45</xdr:col>
      <xdr:colOff>177800</xdr:colOff>
      <xdr:row>35</xdr:row>
      <xdr:rowOff>45759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42125"/>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2106</xdr:rowOff>
    </xdr:from>
    <xdr:to>
      <xdr:col>41</xdr:col>
      <xdr:colOff>50800</xdr:colOff>
      <xdr:row>35</xdr:row>
      <xdr:rowOff>41375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002856"/>
          <a:ext cx="8890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141624</xdr:rowOff>
    </xdr:from>
    <xdr:to>
      <xdr:col>55</xdr:col>
      <xdr:colOff>50800</xdr:colOff>
      <xdr:row>35</xdr:row>
      <xdr:rowOff>71774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164501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2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117777</xdr:rowOff>
    </xdr:from>
    <xdr:to>
      <xdr:col>50</xdr:col>
      <xdr:colOff>165100</xdr:colOff>
      <xdr:row>35</xdr:row>
      <xdr:rowOff>47927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64454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166409</xdr:rowOff>
    </xdr:from>
    <xdr:to>
      <xdr:col>46</xdr:col>
      <xdr:colOff>38100</xdr:colOff>
      <xdr:row>35</xdr:row>
      <xdr:rowOff>96559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113086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7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162025</xdr:rowOff>
    </xdr:from>
    <xdr:to>
      <xdr:col>41</xdr:col>
      <xdr:colOff>101600</xdr:colOff>
      <xdr:row>35</xdr:row>
      <xdr:rowOff>92175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108702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6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122756</xdr:rowOff>
    </xdr:from>
    <xdr:to>
      <xdr:col>36</xdr:col>
      <xdr:colOff>165100</xdr:colOff>
      <xdr:row>35</xdr:row>
      <xdr:rowOff>52906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69433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2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125299</xdr:rowOff>
    </xdr:from>
    <xdr:to>
      <xdr:col>55</xdr:col>
      <xdr:colOff>0</xdr:colOff>
      <xdr:row>57</xdr:row>
      <xdr:rowOff>140104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97949"/>
          <a:ext cx="8382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118840</xdr:rowOff>
    </xdr:from>
    <xdr:to>
      <xdr:col>50</xdr:col>
      <xdr:colOff>114300</xdr:colOff>
      <xdr:row>57</xdr:row>
      <xdr:rowOff>125299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91490"/>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65467</xdr:rowOff>
    </xdr:from>
    <xdr:to>
      <xdr:col>45</xdr:col>
      <xdr:colOff>177800</xdr:colOff>
      <xdr:row>57</xdr:row>
      <xdr:rowOff>118840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38117"/>
          <a:ext cx="889000" cy="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65467</xdr:rowOff>
    </xdr:from>
    <xdr:to>
      <xdr:col>41</xdr:col>
      <xdr:colOff>50800</xdr:colOff>
      <xdr:row>57</xdr:row>
      <xdr:rowOff>114425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38117"/>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89304</xdr:rowOff>
    </xdr:from>
    <xdr:to>
      <xdr:col>55</xdr:col>
      <xdr:colOff>50800</xdr:colOff>
      <xdr:row>58</xdr:row>
      <xdr:rowOff>19454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112181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74499</xdr:rowOff>
    </xdr:from>
    <xdr:to>
      <xdr:col>50</xdr:col>
      <xdr:colOff>165100</xdr:colOff>
      <xdr:row>58</xdr:row>
      <xdr:rowOff>4649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21176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2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68040</xdr:rowOff>
    </xdr:from>
    <xdr:to>
      <xdr:col>46</xdr:col>
      <xdr:colOff>38100</xdr:colOff>
      <xdr:row>57</xdr:row>
      <xdr:rowOff>169640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14717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14667</xdr:rowOff>
    </xdr:from>
    <xdr:to>
      <xdr:col>41</xdr:col>
      <xdr:colOff>101600</xdr:colOff>
      <xdr:row>57</xdr:row>
      <xdr:rowOff>116267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132794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6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63625</xdr:rowOff>
    </xdr:from>
    <xdr:to>
      <xdr:col>36</xdr:col>
      <xdr:colOff>165100</xdr:colOff>
      <xdr:row>57</xdr:row>
      <xdr:rowOff>165225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10302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86258</xdr:rowOff>
    </xdr:from>
    <xdr:to>
      <xdr:col>55</xdr:col>
      <xdr:colOff>0</xdr:colOff>
      <xdr:row>78</xdr:row>
      <xdr:rowOff>121106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9358"/>
          <a:ext cx="838200" cy="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55612</xdr:rowOff>
    </xdr:from>
    <xdr:to>
      <xdr:col>50</xdr:col>
      <xdr:colOff>114300</xdr:colOff>
      <xdr:row>78</xdr:row>
      <xdr:rowOff>86258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8712"/>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55612</xdr:rowOff>
    </xdr:from>
    <xdr:to>
      <xdr:col>45</xdr:col>
      <xdr:colOff>177800</xdr:colOff>
      <xdr:row>78</xdr:row>
      <xdr:rowOff>69672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8712"/>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24746</xdr:rowOff>
    </xdr:from>
    <xdr:to>
      <xdr:col>41</xdr:col>
      <xdr:colOff>50800</xdr:colOff>
      <xdr:row>78</xdr:row>
      <xdr:rowOff>69672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97846"/>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70306</xdr:rowOff>
    </xdr:from>
    <xdr:to>
      <xdr:col>55</xdr:col>
      <xdr:colOff>50800</xdr:colOff>
      <xdr:row>79</xdr:row>
      <xdr:rowOff>456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93183</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9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35458</xdr:rowOff>
    </xdr:from>
    <xdr:to>
      <xdr:col>50</xdr:col>
      <xdr:colOff>165100</xdr:colOff>
      <xdr:row>78</xdr:row>
      <xdr:rowOff>137058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153585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4812</xdr:rowOff>
    </xdr:from>
    <xdr:to>
      <xdr:col>46</xdr:col>
      <xdr:colOff>38100</xdr:colOff>
      <xdr:row>78</xdr:row>
      <xdr:rowOff>106412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122939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18872</xdr:rowOff>
    </xdr:from>
    <xdr:to>
      <xdr:col>41</xdr:col>
      <xdr:colOff>101600</xdr:colOff>
      <xdr:row>78</xdr:row>
      <xdr:rowOff>120472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136999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6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145396</xdr:rowOff>
    </xdr:from>
    <xdr:to>
      <xdr:col>36</xdr:col>
      <xdr:colOff>165100</xdr:colOff>
      <xdr:row>78</xdr:row>
      <xdr:rowOff>75546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92073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10261</xdr:rowOff>
    </xdr:from>
    <xdr:to>
      <xdr:col>55</xdr:col>
      <xdr:colOff>0</xdr:colOff>
      <xdr:row>95</xdr:row>
      <xdr:rowOff>42605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98011"/>
          <a:ext cx="838200" cy="3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11579</xdr:rowOff>
    </xdr:from>
    <xdr:to>
      <xdr:col>50</xdr:col>
      <xdr:colOff>114300</xdr:colOff>
      <xdr:row>95</xdr:row>
      <xdr:rowOff>42605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299329"/>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10505</xdr:rowOff>
    </xdr:from>
    <xdr:to>
      <xdr:col>45</xdr:col>
      <xdr:colOff>177800</xdr:colOff>
      <xdr:row>95</xdr:row>
      <xdr:rowOff>11579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126805"/>
          <a:ext cx="889000" cy="1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10505</xdr:rowOff>
    </xdr:from>
    <xdr:to>
      <xdr:col>41</xdr:col>
      <xdr:colOff>50800</xdr:colOff>
      <xdr:row>96</xdr:row>
      <xdr:rowOff>122152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126805"/>
          <a:ext cx="889000" cy="4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130911</xdr:rowOff>
    </xdr:from>
    <xdr:to>
      <xdr:col>55</xdr:col>
      <xdr:colOff>50800</xdr:colOff>
      <xdr:row>95</xdr:row>
      <xdr:rowOff>61061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153788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9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163255</xdr:rowOff>
    </xdr:from>
    <xdr:to>
      <xdr:col>50</xdr:col>
      <xdr:colOff>165100</xdr:colOff>
      <xdr:row>95</xdr:row>
      <xdr:rowOff>93405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109932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132229</xdr:rowOff>
    </xdr:from>
    <xdr:to>
      <xdr:col>46</xdr:col>
      <xdr:colOff>38100</xdr:colOff>
      <xdr:row>95</xdr:row>
      <xdr:rowOff>62379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78906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02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131155</xdr:rowOff>
    </xdr:from>
    <xdr:to>
      <xdr:col>41</xdr:col>
      <xdr:colOff>101600</xdr:colOff>
      <xdr:row>94</xdr:row>
      <xdr:rowOff>61305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0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77832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585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71352</xdr:rowOff>
    </xdr:from>
    <xdr:to>
      <xdr:col>36</xdr:col>
      <xdr:colOff>165100</xdr:colOff>
      <xdr:row>97</xdr:row>
      <xdr:rowOff>1502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18029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33229</xdr:rowOff>
    </xdr:from>
    <xdr:to>
      <xdr:col>85</xdr:col>
      <xdr:colOff>127000</xdr:colOff>
      <xdr:row>37</xdr:row>
      <xdr:rowOff>165989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205429"/>
          <a:ext cx="838200" cy="30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33229</xdr:rowOff>
    </xdr:from>
    <xdr:to>
      <xdr:col>81</xdr:col>
      <xdr:colOff>50800</xdr:colOff>
      <xdr:row>36</xdr:row>
      <xdr:rowOff>159988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205429"/>
          <a:ext cx="889000" cy="1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159988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332188"/>
          <a:ext cx="889000" cy="3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115189</xdr:rowOff>
    </xdr:from>
    <xdr:to>
      <xdr:col>85</xdr:col>
      <xdr:colOff>177800</xdr:colOff>
      <xdr:row>38</xdr:row>
      <xdr:rowOff>45339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93616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153879</xdr:rowOff>
    </xdr:from>
    <xdr:to>
      <xdr:col>81</xdr:col>
      <xdr:colOff>101600</xdr:colOff>
      <xdr:row>36</xdr:row>
      <xdr:rowOff>84029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1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100556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9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109188</xdr:rowOff>
    </xdr:from>
    <xdr:to>
      <xdr:col>76</xdr:col>
      <xdr:colOff>165100</xdr:colOff>
      <xdr:row>37</xdr:row>
      <xdr:rowOff>39338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2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55865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0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167466</xdr:rowOff>
    </xdr:from>
    <xdr:to>
      <xdr:col>85</xdr:col>
      <xdr:colOff>127000</xdr:colOff>
      <xdr:row>78</xdr:row>
      <xdr:rowOff>10175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9116"/>
          <a:ext cx="8382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151368</xdr:rowOff>
    </xdr:from>
    <xdr:to>
      <xdr:col>81</xdr:col>
      <xdr:colOff>50800</xdr:colOff>
      <xdr:row>77</xdr:row>
      <xdr:rowOff>167466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53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136920</xdr:rowOff>
    </xdr:from>
    <xdr:to>
      <xdr:col>76</xdr:col>
      <xdr:colOff>114300</xdr:colOff>
      <xdr:row>77</xdr:row>
      <xdr:rowOff>151368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3857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124622</xdr:rowOff>
    </xdr:from>
    <xdr:to>
      <xdr:col>71</xdr:col>
      <xdr:colOff>177800</xdr:colOff>
      <xdr:row>77</xdr:row>
      <xdr:rowOff>136920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2627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130825</xdr:rowOff>
    </xdr:from>
    <xdr:to>
      <xdr:col>85</xdr:col>
      <xdr:colOff>177800</xdr:colOff>
      <xdr:row>78</xdr:row>
      <xdr:rowOff>60975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45752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116666</xdr:rowOff>
    </xdr:from>
    <xdr:to>
      <xdr:col>81</xdr:col>
      <xdr:colOff>101600</xdr:colOff>
      <xdr:row>78</xdr:row>
      <xdr:rowOff>46816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37943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100568</xdr:rowOff>
    </xdr:from>
    <xdr:to>
      <xdr:col>76</xdr:col>
      <xdr:colOff>165100</xdr:colOff>
      <xdr:row>78</xdr:row>
      <xdr:rowOff>30718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21845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86120</xdr:rowOff>
    </xdr:from>
    <xdr:to>
      <xdr:col>72</xdr:col>
      <xdr:colOff>38100</xdr:colOff>
      <xdr:row>78</xdr:row>
      <xdr:rowOff>16270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73822</xdr:rowOff>
    </xdr:from>
    <xdr:to>
      <xdr:col>67</xdr:col>
      <xdr:colOff>101600</xdr:colOff>
      <xdr:row>78</xdr:row>
      <xdr:rowOff>3972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88094</xdr:rowOff>
    </xdr:from>
    <xdr:to>
      <xdr:col>85</xdr:col>
      <xdr:colOff>127000</xdr:colOff>
      <xdr:row>98</xdr:row>
      <xdr:rowOff>110161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90194"/>
          <a:ext cx="8382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66298</xdr:rowOff>
    </xdr:from>
    <xdr:to>
      <xdr:col>81</xdr:col>
      <xdr:colOff>50800</xdr:colOff>
      <xdr:row>98</xdr:row>
      <xdr:rowOff>88094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68398"/>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115229</xdr:rowOff>
    </xdr:from>
    <xdr:to>
      <xdr:col>76</xdr:col>
      <xdr:colOff>114300</xdr:colOff>
      <xdr:row>98</xdr:row>
      <xdr:rowOff>66298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45879"/>
          <a:ext cx="889000" cy="1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115229</xdr:rowOff>
    </xdr:from>
    <xdr:to>
      <xdr:col>71</xdr:col>
      <xdr:colOff>177800</xdr:colOff>
      <xdr:row>98</xdr:row>
      <xdr:rowOff>95765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45879"/>
          <a:ext cx="8890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59361</xdr:rowOff>
    </xdr:from>
    <xdr:to>
      <xdr:col>85</xdr:col>
      <xdr:colOff>177800</xdr:colOff>
      <xdr:row>98</xdr:row>
      <xdr:rowOff>160961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145738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37294</xdr:rowOff>
    </xdr:from>
    <xdr:to>
      <xdr:col>81</xdr:col>
      <xdr:colOff>101600</xdr:colOff>
      <xdr:row>98</xdr:row>
      <xdr:rowOff>138894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130021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15498</xdr:rowOff>
    </xdr:from>
    <xdr:to>
      <xdr:col>76</xdr:col>
      <xdr:colOff>165100</xdr:colOff>
      <xdr:row>98</xdr:row>
      <xdr:rowOff>117098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108225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64429</xdr:rowOff>
    </xdr:from>
    <xdr:to>
      <xdr:col>72</xdr:col>
      <xdr:colOff>38100</xdr:colOff>
      <xdr:row>97</xdr:row>
      <xdr:rowOff>166029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44965</xdr:rowOff>
    </xdr:from>
    <xdr:to>
      <xdr:col>67</xdr:col>
      <xdr:colOff>101600</xdr:colOff>
      <xdr:row>98</xdr:row>
      <xdr:rowOff>146565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137692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125657</xdr:rowOff>
    </xdr:from>
    <xdr:to>
      <xdr:col>116</xdr:col>
      <xdr:colOff>63500</xdr:colOff>
      <xdr:row>57</xdr:row>
      <xdr:rowOff>128727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98307"/>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128727</xdr:rowOff>
    </xdr:from>
    <xdr:to>
      <xdr:col>111</xdr:col>
      <xdr:colOff>177800</xdr:colOff>
      <xdr:row>57</xdr:row>
      <xdr:rowOff>128825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0137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53191</xdr:rowOff>
    </xdr:from>
    <xdr:to>
      <xdr:col>107</xdr:col>
      <xdr:colOff>50800</xdr:colOff>
      <xdr:row>57</xdr:row>
      <xdr:rowOff>128825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654391"/>
          <a:ext cx="889000" cy="2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53191</xdr:rowOff>
    </xdr:from>
    <xdr:to>
      <xdr:col>102</xdr:col>
      <xdr:colOff>114300</xdr:colOff>
      <xdr:row>57</xdr:row>
      <xdr:rowOff>65405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654391"/>
          <a:ext cx="889000" cy="18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74857</xdr:rowOff>
    </xdr:from>
    <xdr:to>
      <xdr:col>116</xdr:col>
      <xdr:colOff>114300</xdr:colOff>
      <xdr:row>58</xdr:row>
      <xdr:rowOff>5007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97734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69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77927</xdr:rowOff>
    </xdr:from>
    <xdr:to>
      <xdr:col>112</xdr:col>
      <xdr:colOff>38100</xdr:colOff>
      <xdr:row>58</xdr:row>
      <xdr:rowOff>8077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24604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2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78025</xdr:rowOff>
    </xdr:from>
    <xdr:to>
      <xdr:col>107</xdr:col>
      <xdr:colOff>101600</xdr:colOff>
      <xdr:row>58</xdr:row>
      <xdr:rowOff>8175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24702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2391</xdr:rowOff>
    </xdr:from>
    <xdr:to>
      <xdr:col>102</xdr:col>
      <xdr:colOff>165100</xdr:colOff>
      <xdr:row>56</xdr:row>
      <xdr:rowOff>103991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6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120518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3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xdr:rowOff>
    </xdr:from>
    <xdr:to>
      <xdr:col>98</xdr:col>
      <xdr:colOff>38100</xdr:colOff>
      <xdr:row>57</xdr:row>
      <xdr:rowOff>116205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132732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6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167437</xdr:rowOff>
    </xdr:from>
    <xdr:to>
      <xdr:col>116</xdr:col>
      <xdr:colOff>63500</xdr:colOff>
      <xdr:row>74</xdr:row>
      <xdr:rowOff>118995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683287"/>
          <a:ext cx="838200" cy="1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118995</xdr:rowOff>
    </xdr:from>
    <xdr:to>
      <xdr:col>111</xdr:col>
      <xdr:colOff>177800</xdr:colOff>
      <xdr:row>75</xdr:row>
      <xdr:rowOff>113281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806295"/>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43035</xdr:rowOff>
    </xdr:from>
    <xdr:to>
      <xdr:col>107</xdr:col>
      <xdr:colOff>50800</xdr:colOff>
      <xdr:row>75</xdr:row>
      <xdr:rowOff>113281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901785"/>
          <a:ext cx="8890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43035</xdr:rowOff>
    </xdr:from>
    <xdr:to>
      <xdr:col>102</xdr:col>
      <xdr:colOff>114300</xdr:colOff>
      <xdr:row>75</xdr:row>
      <xdr:rowOff>167176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01785"/>
          <a:ext cx="889000" cy="1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116637</xdr:rowOff>
    </xdr:from>
    <xdr:to>
      <xdr:col>116</xdr:col>
      <xdr:colOff>114300</xdr:colOff>
      <xdr:row>74</xdr:row>
      <xdr:rowOff>46787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6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139514</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48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68195</xdr:rowOff>
    </xdr:from>
    <xdr:to>
      <xdr:col>112</xdr:col>
      <xdr:colOff>38100</xdr:colOff>
      <xdr:row>74</xdr:row>
      <xdr:rowOff>169795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14872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53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62481</xdr:rowOff>
    </xdr:from>
    <xdr:to>
      <xdr:col>107</xdr:col>
      <xdr:colOff>101600</xdr:colOff>
      <xdr:row>75</xdr:row>
      <xdr:rowOff>164080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212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163685</xdr:rowOff>
    </xdr:from>
    <xdr:to>
      <xdr:col>102</xdr:col>
      <xdr:colOff>165100</xdr:colOff>
      <xdr:row>75</xdr:row>
      <xdr:rowOff>93835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110362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116376</xdr:rowOff>
    </xdr:from>
    <xdr:to>
      <xdr:col>98</xdr:col>
      <xdr:colOff>38100</xdr:colOff>
      <xdr:row>76</xdr:row>
      <xdr:rowOff>46526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63053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1,212,941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150,033</a:t>
          </a:r>
          <a:r>
            <a:rPr kumimoji="1" lang="ja-JP" altLang="en-US" sz="1300">
              <a:latin typeface="ＭＳ Ｐゴシック" panose="020B0600070205080204" pitchFamily="50" charset="-128"/>
              <a:ea typeface="ＭＳ Ｐゴシック" panose="020B0600070205080204" pitchFamily="50" charset="-128"/>
            </a:rPr>
            <a:t>円となり前年度と比較すると</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％増加している。増加の主な要因は、休職者の復職や、選挙事務に係る人件費の増による。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283,341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円となっており、類似団体と比較して一人当たりのコストが高い状況となっている。今後は、公共施設等総合管理計画に基づく、公共施設の適正な配置及び維持管理経費の削減に努める。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8,213
8,130
212.19
10,443,282
9,961,884
342,080
4,565,437
1,776,520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73279</xdr:rowOff>
    </xdr:from>
    <xdr:to>
      <xdr:col>24</xdr:col>
      <xdr:colOff>63500</xdr:colOff>
      <xdr:row>34</xdr:row>
      <xdr:rowOff>85471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0257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73279</xdr:rowOff>
    </xdr:from>
    <xdr:to>
      <xdr:col>19</xdr:col>
      <xdr:colOff>177800</xdr:colOff>
      <xdr:row>35</xdr:row>
      <xdr:rowOff>12446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02579"/>
          <a:ext cx="889000" cy="1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107442</xdr:rowOff>
    </xdr:from>
    <xdr:to>
      <xdr:col>15</xdr:col>
      <xdr:colOff>50800</xdr:colOff>
      <xdr:row>35</xdr:row>
      <xdr:rowOff>12446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6742"/>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155321</xdr:rowOff>
    </xdr:from>
    <xdr:to>
      <xdr:col>10</xdr:col>
      <xdr:colOff>114300</xdr:colOff>
      <xdr:row>34</xdr:row>
      <xdr:rowOff>107442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13171"/>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34671</xdr:rowOff>
    </xdr:from>
    <xdr:to>
      <xdr:col>24</xdr:col>
      <xdr:colOff>114300</xdr:colOff>
      <xdr:row>34</xdr:row>
      <xdr:rowOff>136271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57548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22479</xdr:rowOff>
    </xdr:from>
    <xdr:to>
      <xdr:col>20</xdr:col>
      <xdr:colOff>38100</xdr:colOff>
      <xdr:row>34</xdr:row>
      <xdr:rowOff>124079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140606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133096</xdr:rowOff>
    </xdr:from>
    <xdr:to>
      <xdr:col>15</xdr:col>
      <xdr:colOff>101600</xdr:colOff>
      <xdr:row>35</xdr:row>
      <xdr:rowOff>63246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79773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56642</xdr:rowOff>
    </xdr:from>
    <xdr:to>
      <xdr:col>10</xdr:col>
      <xdr:colOff>165100</xdr:colOff>
      <xdr:row>34</xdr:row>
      <xdr:rowOff>158242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3319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104521</xdr:rowOff>
    </xdr:from>
    <xdr:to>
      <xdr:col>6</xdr:col>
      <xdr:colOff>38100</xdr:colOff>
      <xdr:row>34</xdr:row>
      <xdr:rowOff>34671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51198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120221</xdr:rowOff>
    </xdr:from>
    <xdr:to>
      <xdr:col>24</xdr:col>
      <xdr:colOff>63500</xdr:colOff>
      <xdr:row>57</xdr:row>
      <xdr:rowOff>123422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9287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85200</xdr:rowOff>
    </xdr:from>
    <xdr:to>
      <xdr:col>19</xdr:col>
      <xdr:colOff>177800</xdr:colOff>
      <xdr:row>57</xdr:row>
      <xdr:rowOff>120221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5785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169111</xdr:rowOff>
    </xdr:from>
    <xdr:to>
      <xdr:col>15</xdr:col>
      <xdr:colOff>50800</xdr:colOff>
      <xdr:row>57</xdr:row>
      <xdr:rowOff>85200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70311"/>
          <a:ext cx="8890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169111</xdr:rowOff>
    </xdr:from>
    <xdr:to>
      <xdr:col>10</xdr:col>
      <xdr:colOff>114300</xdr:colOff>
      <xdr:row>57</xdr:row>
      <xdr:rowOff>156878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70311"/>
          <a:ext cx="889000" cy="1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72622</xdr:rowOff>
    </xdr:from>
    <xdr:to>
      <xdr:col>24</xdr:col>
      <xdr:colOff>114300</xdr:colOff>
      <xdr:row>58</xdr:row>
      <xdr:rowOff>2772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95499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69421</xdr:rowOff>
    </xdr:from>
    <xdr:to>
      <xdr:col>20</xdr:col>
      <xdr:colOff>38100</xdr:colOff>
      <xdr:row>57</xdr:row>
      <xdr:rowOff>171021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34400</xdr:rowOff>
    </xdr:from>
    <xdr:to>
      <xdr:col>15</xdr:col>
      <xdr:colOff>101600</xdr:colOff>
      <xdr:row>57</xdr:row>
      <xdr:rowOff>136000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152527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8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118311</xdr:rowOff>
    </xdr:from>
    <xdr:to>
      <xdr:col>10</xdr:col>
      <xdr:colOff>165100</xdr:colOff>
      <xdr:row>57</xdr:row>
      <xdr:rowOff>48461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64988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106078</xdr:rowOff>
    </xdr:from>
    <xdr:to>
      <xdr:col>6</xdr:col>
      <xdr:colOff>38100</xdr:colOff>
      <xdr:row>58</xdr:row>
      <xdr:rowOff>36228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52755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29423</xdr:rowOff>
    </xdr:from>
    <xdr:to>
      <xdr:col>24</xdr:col>
      <xdr:colOff>63500</xdr:colOff>
      <xdr:row>74</xdr:row>
      <xdr:rowOff>30276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6723"/>
          <a:ext cx="8382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29073</xdr:rowOff>
    </xdr:from>
    <xdr:to>
      <xdr:col>19</xdr:col>
      <xdr:colOff>177800</xdr:colOff>
      <xdr:row>74</xdr:row>
      <xdr:rowOff>29423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16373"/>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29073</xdr:rowOff>
    </xdr:from>
    <xdr:to>
      <xdr:col>15</xdr:col>
      <xdr:colOff>50800</xdr:colOff>
      <xdr:row>74</xdr:row>
      <xdr:rowOff>45433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16373"/>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62410</xdr:rowOff>
    </xdr:from>
    <xdr:to>
      <xdr:col>10</xdr:col>
      <xdr:colOff>114300</xdr:colOff>
      <xdr:row>74</xdr:row>
      <xdr:rowOff>45433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578260"/>
          <a:ext cx="889000" cy="1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150926</xdr:rowOff>
    </xdr:from>
    <xdr:to>
      <xdr:col>24</xdr:col>
      <xdr:colOff>114300</xdr:colOff>
      <xdr:row>74</xdr:row>
      <xdr:rowOff>81076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1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150073</xdr:rowOff>
    </xdr:from>
    <xdr:to>
      <xdr:col>20</xdr:col>
      <xdr:colOff>38100</xdr:colOff>
      <xdr:row>74</xdr:row>
      <xdr:rowOff>80223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96750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149723</xdr:rowOff>
    </xdr:from>
    <xdr:to>
      <xdr:col>15</xdr:col>
      <xdr:colOff>101600</xdr:colOff>
      <xdr:row>74</xdr:row>
      <xdr:rowOff>79873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96400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166083</xdr:rowOff>
    </xdr:from>
    <xdr:to>
      <xdr:col>10</xdr:col>
      <xdr:colOff>165100</xdr:colOff>
      <xdr:row>74</xdr:row>
      <xdr:rowOff>96233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112760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5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11610</xdr:rowOff>
    </xdr:from>
    <xdr:to>
      <xdr:col>6</xdr:col>
      <xdr:colOff>38100</xdr:colOff>
      <xdr:row>73</xdr:row>
      <xdr:rowOff>113210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129737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0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44439</xdr:rowOff>
    </xdr:from>
    <xdr:to>
      <xdr:col>24</xdr:col>
      <xdr:colOff>63500</xdr:colOff>
      <xdr:row>98</xdr:row>
      <xdr:rowOff>49378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6539"/>
          <a:ext cx="8382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44439</xdr:rowOff>
    </xdr:from>
    <xdr:to>
      <xdr:col>19</xdr:col>
      <xdr:colOff>177800</xdr:colOff>
      <xdr:row>98</xdr:row>
      <xdr:rowOff>65611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6539"/>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47335</xdr:rowOff>
    </xdr:from>
    <xdr:to>
      <xdr:col>15</xdr:col>
      <xdr:colOff>50800</xdr:colOff>
      <xdr:row>98</xdr:row>
      <xdr:rowOff>65611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9435"/>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47335</xdr:rowOff>
    </xdr:from>
    <xdr:to>
      <xdr:col>10</xdr:col>
      <xdr:colOff>114300</xdr:colOff>
      <xdr:row>98</xdr:row>
      <xdr:rowOff>60131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9435"/>
          <a:ext cx="8890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170028</xdr:rowOff>
    </xdr:from>
    <xdr:to>
      <xdr:col>24</xdr:col>
      <xdr:colOff>114300</xdr:colOff>
      <xdr:row>98</xdr:row>
      <xdr:rowOff>100178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21455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165089</xdr:rowOff>
    </xdr:from>
    <xdr:to>
      <xdr:col>20</xdr:col>
      <xdr:colOff>38100</xdr:colOff>
      <xdr:row>98</xdr:row>
      <xdr:rowOff>95239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111766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7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14811</xdr:rowOff>
    </xdr:from>
    <xdr:to>
      <xdr:col>15</xdr:col>
      <xdr:colOff>101600</xdr:colOff>
      <xdr:row>98</xdr:row>
      <xdr:rowOff>116411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132938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9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167985</xdr:rowOff>
    </xdr:from>
    <xdr:to>
      <xdr:col>10</xdr:col>
      <xdr:colOff>165100</xdr:colOff>
      <xdr:row>98</xdr:row>
      <xdr:rowOff>98135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114662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7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9331</xdr:rowOff>
    </xdr:from>
    <xdr:to>
      <xdr:col>6</xdr:col>
      <xdr:colOff>38100</xdr:colOff>
      <xdr:row>98</xdr:row>
      <xdr:rowOff>110931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127458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8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99543</xdr:rowOff>
    </xdr:from>
    <xdr:to>
      <xdr:col>55</xdr:col>
      <xdr:colOff>0</xdr:colOff>
      <xdr:row>36</xdr:row>
      <xdr:rowOff>103962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271743"/>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103962</xdr:rowOff>
    </xdr:from>
    <xdr:to>
      <xdr:col>50</xdr:col>
      <xdr:colOff>114300</xdr:colOff>
      <xdr:row>36</xdr:row>
      <xdr:rowOff>104115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7616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104115</xdr:rowOff>
    </xdr:from>
    <xdr:to>
      <xdr:col>45</xdr:col>
      <xdr:colOff>177800</xdr:colOff>
      <xdr:row>36</xdr:row>
      <xdr:rowOff>108001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763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108001</xdr:rowOff>
    </xdr:from>
    <xdr:to>
      <xdr:col>41</xdr:col>
      <xdr:colOff>50800</xdr:colOff>
      <xdr:row>36</xdr:row>
      <xdr:rowOff>114402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8020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48743</xdr:rowOff>
    </xdr:from>
    <xdr:to>
      <xdr:col>55</xdr:col>
      <xdr:colOff>50800</xdr:colOff>
      <xdr:row>36</xdr:row>
      <xdr:rowOff>150343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71620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53162</xdr:rowOff>
    </xdr:from>
    <xdr:to>
      <xdr:col>50</xdr:col>
      <xdr:colOff>165100</xdr:colOff>
      <xdr:row>36</xdr:row>
      <xdr:rowOff>154762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171289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53315</xdr:rowOff>
    </xdr:from>
    <xdr:to>
      <xdr:col>46</xdr:col>
      <xdr:colOff>38100</xdr:colOff>
      <xdr:row>36</xdr:row>
      <xdr:rowOff>154915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171442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57201</xdr:rowOff>
    </xdr:from>
    <xdr:to>
      <xdr:col>41</xdr:col>
      <xdr:colOff>101600</xdr:colOff>
      <xdr:row>36</xdr:row>
      <xdr:rowOff>158801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3878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63602</xdr:rowOff>
    </xdr:from>
    <xdr:to>
      <xdr:col>36</xdr:col>
      <xdr:colOff>165100</xdr:colOff>
      <xdr:row>36</xdr:row>
      <xdr:rowOff>165202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169121</xdr:rowOff>
    </xdr:from>
    <xdr:to>
      <xdr:col>55</xdr:col>
      <xdr:colOff>0</xdr:colOff>
      <xdr:row>51</xdr:row>
      <xdr:rowOff>168155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8741621"/>
          <a:ext cx="838200" cy="1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169121</xdr:rowOff>
    </xdr:from>
    <xdr:to>
      <xdr:col>50</xdr:col>
      <xdr:colOff>114300</xdr:colOff>
      <xdr:row>51</xdr:row>
      <xdr:rowOff>98044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8741621"/>
          <a:ext cx="889000" cy="10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104324</xdr:rowOff>
    </xdr:from>
    <xdr:to>
      <xdr:col>45</xdr:col>
      <xdr:colOff>177800</xdr:colOff>
      <xdr:row>51</xdr:row>
      <xdr:rowOff>98044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8676824"/>
          <a:ext cx="889000" cy="1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104324</xdr:rowOff>
    </xdr:from>
    <xdr:to>
      <xdr:col>41</xdr:col>
      <xdr:colOff>50800</xdr:colOff>
      <xdr:row>52</xdr:row>
      <xdr:rowOff>118355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8676824"/>
          <a:ext cx="889000" cy="35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117355</xdr:rowOff>
    </xdr:from>
    <xdr:to>
      <xdr:col>55</xdr:col>
      <xdr:colOff>50800</xdr:colOff>
      <xdr:row>52</xdr:row>
      <xdr:rowOff>47505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8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140232</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118321</xdr:rowOff>
    </xdr:from>
    <xdr:to>
      <xdr:col>50</xdr:col>
      <xdr:colOff>165100</xdr:colOff>
      <xdr:row>51</xdr:row>
      <xdr:rowOff>48471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6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64998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846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47244</xdr:rowOff>
    </xdr:from>
    <xdr:to>
      <xdr:col>46</xdr:col>
      <xdr:colOff>38100</xdr:colOff>
      <xdr:row>51</xdr:row>
      <xdr:rowOff>148844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8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165371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5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53524</xdr:rowOff>
    </xdr:from>
    <xdr:to>
      <xdr:col>41</xdr:col>
      <xdr:colOff>101600</xdr:colOff>
      <xdr:row>50</xdr:row>
      <xdr:rowOff>155124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86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201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84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67555</xdr:rowOff>
    </xdr:from>
    <xdr:to>
      <xdr:col>36</xdr:col>
      <xdr:colOff>165100</xdr:colOff>
      <xdr:row>52</xdr:row>
      <xdr:rowOff>169155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9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14232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75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36376</xdr:rowOff>
    </xdr:from>
    <xdr:to>
      <xdr:col>55</xdr:col>
      <xdr:colOff>0</xdr:colOff>
      <xdr:row>78</xdr:row>
      <xdr:rowOff>68721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09476"/>
          <a:ext cx="838200" cy="3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68721</xdr:rowOff>
    </xdr:from>
    <xdr:to>
      <xdr:col>50</xdr:col>
      <xdr:colOff>114300</xdr:colOff>
      <xdr:row>78</xdr:row>
      <xdr:rowOff>124011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41821"/>
          <a:ext cx="889000" cy="5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76141</xdr:rowOff>
    </xdr:from>
    <xdr:to>
      <xdr:col>45</xdr:col>
      <xdr:colOff>177800</xdr:colOff>
      <xdr:row>78</xdr:row>
      <xdr:rowOff>124011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49241"/>
          <a:ext cx="889000" cy="4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76141</xdr:rowOff>
    </xdr:from>
    <xdr:to>
      <xdr:col>41</xdr:col>
      <xdr:colOff>50800</xdr:colOff>
      <xdr:row>78</xdr:row>
      <xdr:rowOff>125822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49241"/>
          <a:ext cx="889000" cy="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157026</xdr:rowOff>
    </xdr:from>
    <xdr:to>
      <xdr:col>55</xdr:col>
      <xdr:colOff>50800</xdr:colOff>
      <xdr:row>78</xdr:row>
      <xdr:rowOff>87176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8453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1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17921</xdr:rowOff>
    </xdr:from>
    <xdr:to>
      <xdr:col>50</xdr:col>
      <xdr:colOff>165100</xdr:colOff>
      <xdr:row>78</xdr:row>
      <xdr:rowOff>119521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136048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6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73211</xdr:rowOff>
    </xdr:from>
    <xdr:to>
      <xdr:col>46</xdr:col>
      <xdr:colOff>38100</xdr:colOff>
      <xdr:row>79</xdr:row>
      <xdr:rowOff>3361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25341</xdr:rowOff>
    </xdr:from>
    <xdr:to>
      <xdr:col>41</xdr:col>
      <xdr:colOff>101600</xdr:colOff>
      <xdr:row>78</xdr:row>
      <xdr:rowOff>126941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143468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75022</xdr:rowOff>
    </xdr:from>
    <xdr:to>
      <xdr:col>36</xdr:col>
      <xdr:colOff>165100</xdr:colOff>
      <xdr:row>79</xdr:row>
      <xdr:rowOff>5172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89022</xdr:rowOff>
    </xdr:from>
    <xdr:to>
      <xdr:col>55</xdr:col>
      <xdr:colOff>0</xdr:colOff>
      <xdr:row>97</xdr:row>
      <xdr:rowOff>96224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19672"/>
          <a:ext cx="8382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125729</xdr:rowOff>
    </xdr:from>
    <xdr:to>
      <xdr:col>50</xdr:col>
      <xdr:colOff>114300</xdr:colOff>
      <xdr:row>97</xdr:row>
      <xdr:rowOff>89022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84929"/>
          <a:ext cx="889000" cy="1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71244</xdr:rowOff>
    </xdr:from>
    <xdr:to>
      <xdr:col>45</xdr:col>
      <xdr:colOff>177800</xdr:colOff>
      <xdr:row>96</xdr:row>
      <xdr:rowOff>125729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30444"/>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71244</xdr:rowOff>
    </xdr:from>
    <xdr:to>
      <xdr:col>41</xdr:col>
      <xdr:colOff>50800</xdr:colOff>
      <xdr:row>96</xdr:row>
      <xdr:rowOff>158105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30444"/>
          <a:ext cx="889000" cy="8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45424</xdr:rowOff>
    </xdr:from>
    <xdr:to>
      <xdr:col>55</xdr:col>
      <xdr:colOff>50800</xdr:colOff>
      <xdr:row>97</xdr:row>
      <xdr:rowOff>147024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68301</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2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38222</xdr:rowOff>
    </xdr:from>
    <xdr:to>
      <xdr:col>50</xdr:col>
      <xdr:colOff>165100</xdr:colOff>
      <xdr:row>97</xdr:row>
      <xdr:rowOff>139822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156349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4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74929</xdr:rowOff>
    </xdr:from>
    <xdr:to>
      <xdr:col>46</xdr:col>
      <xdr:colOff>38100</xdr:colOff>
      <xdr:row>97</xdr:row>
      <xdr:rowOff>5079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21606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30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20444</xdr:rowOff>
    </xdr:from>
    <xdr:to>
      <xdr:col>41</xdr:col>
      <xdr:colOff>101600</xdr:colOff>
      <xdr:row>96</xdr:row>
      <xdr:rowOff>122044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138571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2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107305</xdr:rowOff>
    </xdr:from>
    <xdr:to>
      <xdr:col>36</xdr:col>
      <xdr:colOff>165100</xdr:colOff>
      <xdr:row>97</xdr:row>
      <xdr:rowOff>37455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53982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82455</xdr:rowOff>
    </xdr:from>
    <xdr:to>
      <xdr:col>85</xdr:col>
      <xdr:colOff>127000</xdr:colOff>
      <xdr:row>34</xdr:row>
      <xdr:rowOff>24695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740305"/>
          <a:ext cx="838200" cy="1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82455</xdr:rowOff>
    </xdr:from>
    <xdr:to>
      <xdr:col>81</xdr:col>
      <xdr:colOff>50800</xdr:colOff>
      <xdr:row>37</xdr:row>
      <xdr:rowOff>39669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740305"/>
          <a:ext cx="889000" cy="6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30258</xdr:rowOff>
    </xdr:from>
    <xdr:to>
      <xdr:col>76</xdr:col>
      <xdr:colOff>114300</xdr:colOff>
      <xdr:row>37</xdr:row>
      <xdr:rowOff>39669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859558"/>
          <a:ext cx="889000" cy="5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19399</xdr:rowOff>
    </xdr:from>
    <xdr:to>
      <xdr:col>71</xdr:col>
      <xdr:colOff>177800</xdr:colOff>
      <xdr:row>34</xdr:row>
      <xdr:rowOff>30258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848699"/>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145345</xdr:rowOff>
    </xdr:from>
    <xdr:to>
      <xdr:col>85</xdr:col>
      <xdr:colOff>177800</xdr:colOff>
      <xdr:row>34</xdr:row>
      <xdr:rowOff>75495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168222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6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31655</xdr:rowOff>
    </xdr:from>
    <xdr:to>
      <xdr:col>81</xdr:col>
      <xdr:colOff>101600</xdr:colOff>
      <xdr:row>33</xdr:row>
      <xdr:rowOff>133255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149782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4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160319</xdr:rowOff>
    </xdr:from>
    <xdr:to>
      <xdr:col>76</xdr:col>
      <xdr:colOff>165100</xdr:colOff>
      <xdr:row>37</xdr:row>
      <xdr:rowOff>90469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106996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150908</xdr:rowOff>
    </xdr:from>
    <xdr:to>
      <xdr:col>72</xdr:col>
      <xdr:colOff>38100</xdr:colOff>
      <xdr:row>34</xdr:row>
      <xdr:rowOff>81058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97585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8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140049</xdr:rowOff>
    </xdr:from>
    <xdr:to>
      <xdr:col>67</xdr:col>
      <xdr:colOff>101600</xdr:colOff>
      <xdr:row>34</xdr:row>
      <xdr:rowOff>70199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86726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109293</xdr:rowOff>
    </xdr:from>
    <xdr:to>
      <xdr:col>85</xdr:col>
      <xdr:colOff>127000</xdr:colOff>
      <xdr:row>55</xdr:row>
      <xdr:rowOff>168721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39043"/>
          <a:ext cx="838200" cy="5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46724</xdr:rowOff>
    </xdr:from>
    <xdr:to>
      <xdr:col>81</xdr:col>
      <xdr:colOff>50800</xdr:colOff>
      <xdr:row>55</xdr:row>
      <xdr:rowOff>168721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76474"/>
          <a:ext cx="8890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46724</xdr:rowOff>
    </xdr:from>
    <xdr:to>
      <xdr:col>76</xdr:col>
      <xdr:colOff>114300</xdr:colOff>
      <xdr:row>56</xdr:row>
      <xdr:rowOff>61134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76474"/>
          <a:ext cx="889000" cy="18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30841</xdr:rowOff>
    </xdr:from>
    <xdr:to>
      <xdr:col>71</xdr:col>
      <xdr:colOff>177800</xdr:colOff>
      <xdr:row>56</xdr:row>
      <xdr:rowOff>61134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60591"/>
          <a:ext cx="889000" cy="20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58493</xdr:rowOff>
    </xdr:from>
    <xdr:to>
      <xdr:col>85</xdr:col>
      <xdr:colOff>177800</xdr:colOff>
      <xdr:row>55</xdr:row>
      <xdr:rowOff>160093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81370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3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117921</xdr:rowOff>
    </xdr:from>
    <xdr:to>
      <xdr:col>81</xdr:col>
      <xdr:colOff>101600</xdr:colOff>
      <xdr:row>56</xdr:row>
      <xdr:rowOff>48071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64598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167374</xdr:rowOff>
    </xdr:from>
    <xdr:to>
      <xdr:col>76</xdr:col>
      <xdr:colOff>165100</xdr:colOff>
      <xdr:row>55</xdr:row>
      <xdr:rowOff>97524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114051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20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10334</xdr:rowOff>
    </xdr:from>
    <xdr:to>
      <xdr:col>72</xdr:col>
      <xdr:colOff>38100</xdr:colOff>
      <xdr:row>56</xdr:row>
      <xdr:rowOff>111934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128461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8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151491</xdr:rowOff>
    </xdr:from>
    <xdr:to>
      <xdr:col>67</xdr:col>
      <xdr:colOff>101600</xdr:colOff>
      <xdr:row>55</xdr:row>
      <xdr:rowOff>81641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98168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18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33229</xdr:rowOff>
    </xdr:from>
    <xdr:to>
      <xdr:col>85</xdr:col>
      <xdr:colOff>127000</xdr:colOff>
      <xdr:row>77</xdr:row>
      <xdr:rowOff>165988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063429"/>
          <a:ext cx="838200" cy="3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33229</xdr:rowOff>
    </xdr:from>
    <xdr:to>
      <xdr:col>81</xdr:col>
      <xdr:colOff>50800</xdr:colOff>
      <xdr:row>76</xdr:row>
      <xdr:rowOff>159989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063429"/>
          <a:ext cx="889000" cy="1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159989</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190189"/>
          <a:ext cx="889000" cy="39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115188</xdr:rowOff>
    </xdr:from>
    <xdr:to>
      <xdr:col>85</xdr:col>
      <xdr:colOff>177800</xdr:colOff>
      <xdr:row>78</xdr:row>
      <xdr:rowOff>45338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93615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153879</xdr:rowOff>
    </xdr:from>
    <xdr:to>
      <xdr:col>81</xdr:col>
      <xdr:colOff>101600</xdr:colOff>
      <xdr:row>76</xdr:row>
      <xdr:rowOff>84029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0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100557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7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109189</xdr:rowOff>
    </xdr:from>
    <xdr:to>
      <xdr:col>76</xdr:col>
      <xdr:colOff>165100</xdr:colOff>
      <xdr:row>77</xdr:row>
      <xdr:rowOff>39339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1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55865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9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167466</xdr:rowOff>
    </xdr:from>
    <xdr:to>
      <xdr:col>85</xdr:col>
      <xdr:colOff>127000</xdr:colOff>
      <xdr:row>98</xdr:row>
      <xdr:rowOff>10175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98116"/>
          <a:ext cx="8382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151368</xdr:rowOff>
    </xdr:from>
    <xdr:to>
      <xdr:col>81</xdr:col>
      <xdr:colOff>50800</xdr:colOff>
      <xdr:row>97</xdr:row>
      <xdr:rowOff>167466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82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136920</xdr:rowOff>
    </xdr:from>
    <xdr:to>
      <xdr:col>76</xdr:col>
      <xdr:colOff>114300</xdr:colOff>
      <xdr:row>97</xdr:row>
      <xdr:rowOff>151368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6757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124622</xdr:rowOff>
    </xdr:from>
    <xdr:to>
      <xdr:col>71</xdr:col>
      <xdr:colOff>177800</xdr:colOff>
      <xdr:row>97</xdr:row>
      <xdr:rowOff>136920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5527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130825</xdr:rowOff>
    </xdr:from>
    <xdr:to>
      <xdr:col>85</xdr:col>
      <xdr:colOff>177800</xdr:colOff>
      <xdr:row>98</xdr:row>
      <xdr:rowOff>60975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45752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116666</xdr:rowOff>
    </xdr:from>
    <xdr:to>
      <xdr:col>81</xdr:col>
      <xdr:colOff>101600</xdr:colOff>
      <xdr:row>98</xdr:row>
      <xdr:rowOff>46816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100568</xdr:rowOff>
    </xdr:from>
    <xdr:to>
      <xdr:col>76</xdr:col>
      <xdr:colOff>165100</xdr:colOff>
      <xdr:row>98</xdr:row>
      <xdr:rowOff>30718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21845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86120</xdr:rowOff>
    </xdr:from>
    <xdr:to>
      <xdr:col>72</xdr:col>
      <xdr:colOff>38100</xdr:colOff>
      <xdr:row>98</xdr:row>
      <xdr:rowOff>16270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73822</xdr:rowOff>
    </xdr:from>
    <xdr:to>
      <xdr:col>67</xdr:col>
      <xdr:colOff>101600</xdr:colOff>
      <xdr:row>98</xdr:row>
      <xdr:rowOff>3972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166549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185,021</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円となっており、類似団体の中でも高い状況である。この要因は、漁港施設における防波堤を平成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か年をかけて整備するためであり、漁港施設の安全性の向上を図るとともに波浪から船舶等を防護し、漁港環境の向上に取り組んでいることによるものである。</a:t>
          </a:r>
        </a:p>
        <a:p>
          <a:r>
            <a:rPr kumimoji="1" lang="ja-JP" altLang="en-US" sz="1300">
              <a:latin typeface="ＭＳ Ｐゴシック" panose="020B0600070205080204" pitchFamily="50" charset="-128"/>
              <a:ea typeface="ＭＳ Ｐゴシック" panose="020B0600070205080204" pitchFamily="50" charset="-128"/>
            </a:rPr>
            <a:t>　消防費が、住民一人</a:t>
          </a:r>
          <a:r>
            <a:rPr kumimoji="1" lang="en-US" altLang="ja-JP" sz="1300">
              <a:latin typeface="ＭＳ Ｐゴシック" panose="020B0600070205080204" pitchFamily="50" charset="-128"/>
              <a:ea typeface="ＭＳ Ｐゴシック" panose="020B0600070205080204" pitchFamily="50" charset="-128"/>
            </a:rPr>
            <a:t>66,037</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円となっており、類似団体平均に比べ高い状況である。この要因は、防災対策拠点施設の放射線防護対策工事費等であり、災害時の安全対策に取り組んだためである。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財政調整基金残高は、適正な財源の確保と歳出の精査により、前年度と比較して増加となっている。</a:t>
          </a:r>
        </a:p>
        <a:p>
          <a:r>
            <a:rPr kumimoji="1" lang="ja-JP" altLang="en-US" sz="1200">
              <a:latin typeface="ＭＳ ゴシック" pitchFamily="49" charset="-128"/>
              <a:ea typeface="ＭＳ ゴシック" pitchFamily="49" charset="-128"/>
            </a:rPr>
            <a:t>　実質収支額が増となったのは、歳入では普通交付税の激変緩和措置（</a:t>
          </a:r>
          <a:r>
            <a:rPr kumimoji="1" lang="en-US" altLang="ja-JP" sz="1200">
              <a:latin typeface="ＭＳ ゴシック" pitchFamily="49" charset="-128"/>
              <a:ea typeface="ＭＳ ゴシック" pitchFamily="49" charset="-128"/>
            </a:rPr>
            <a:t>0.5→0.3</a:t>
          </a:r>
          <a:r>
            <a:rPr kumimoji="1" lang="ja-JP" altLang="en-US" sz="1200">
              <a:latin typeface="ＭＳ ゴシック" pitchFamily="49" charset="-128"/>
              <a:ea typeface="ＭＳ ゴシック" pitchFamily="49" charset="-128"/>
            </a:rPr>
            <a:t>）による減となったものの、歳出においてＦＴＴＨ整備の完成や災害復旧工事が減少したことによる。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今後とも将来に少しでも財源が残せるよう経常経費の節減に努めたい。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連結実質赤字比率に係る黒字額は、ＦＴＴＨ整備事業の完成などによる普通建設事業費の減や災害復旧工事の減などにより、一般会計においては前年度と比較して増加となった。</a:t>
          </a:r>
        </a:p>
        <a:p>
          <a:r>
            <a:rPr kumimoji="1" lang="ja-JP" altLang="en-US" sz="1400">
              <a:latin typeface="ＭＳ ゴシック" pitchFamily="49" charset="-128"/>
              <a:ea typeface="ＭＳ ゴシック" pitchFamily="49" charset="-128"/>
            </a:rPr>
            <a:t>　実質赤字比率の黒字額の増減によって一概に自治体の経営状況の善し悪しは判断できないが、経費の抑制に努め健全財政を維持していきたい。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10443282</v>
      </c>
      <c r="BO4" s="393"/>
      <c r="BP4" s="393"/>
      <c r="BQ4" s="393"/>
      <c r="BR4" s="393"/>
      <c r="BS4" s="393"/>
      <c r="BT4" s="393"/>
      <c r="BU4" s="394"/>
      <c r="BV4" s="392">
        <v>10693842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7.5</v>
      </c>
      <c r="CU4" s="399"/>
      <c r="CV4" s="399"/>
      <c r="CW4" s="399"/>
      <c r="CX4" s="399"/>
      <c r="CY4" s="399"/>
      <c r="CZ4" s="399"/>
      <c r="DA4" s="400"/>
      <c r="DB4" s="398">
        <v>7.1</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9961884</v>
      </c>
      <c r="BO5" s="430"/>
      <c r="BP5" s="430"/>
      <c r="BQ5" s="430"/>
      <c r="BR5" s="430"/>
      <c r="BS5" s="430"/>
      <c r="BT5" s="430"/>
      <c r="BU5" s="431"/>
      <c r="BV5" s="429">
        <v>10311797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90.8</v>
      </c>
      <c r="CU5" s="427"/>
      <c r="CV5" s="427"/>
      <c r="CW5" s="427"/>
      <c r="CX5" s="427"/>
      <c r="CY5" s="427"/>
      <c r="CZ5" s="427"/>
      <c r="DA5" s="428"/>
      <c r="DB5" s="426">
        <v>89.7</v>
      </c>
      <c r="DC5" s="427"/>
      <c r="DD5" s="427"/>
      <c r="DE5" s="427"/>
      <c r="DF5" s="427"/>
      <c r="DG5" s="427"/>
      <c r="DH5" s="427"/>
      <c r="DI5" s="428"/>
      <c r="DJ5" s="186"/>
      <c r="DK5" s="186"/>
      <c r="DL5" s="186"/>
      <c r="DM5" s="186"/>
      <c r="DN5" s="186"/>
      <c r="DO5" s="186"/>
    </row>
    <row r="6" spans="1:119" ht="18.75" customHeight="1" x14ac:dyDescent="0.2">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481398</v>
      </c>
      <c r="BO6" s="430"/>
      <c r="BP6" s="430"/>
      <c r="BQ6" s="430"/>
      <c r="BR6" s="430"/>
      <c r="BS6" s="430"/>
      <c r="BT6" s="430"/>
      <c r="BU6" s="431"/>
      <c r="BV6" s="429">
        <v>382045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90.8</v>
      </c>
      <c r="CU6" s="467"/>
      <c r="CV6" s="467"/>
      <c r="CW6" s="467"/>
      <c r="CX6" s="467"/>
      <c r="CY6" s="467"/>
      <c r="CZ6" s="467"/>
      <c r="DA6" s="468"/>
      <c r="DB6" s="466">
        <v>89.7</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139318</v>
      </c>
      <c r="BO7" s="430"/>
      <c r="BP7" s="430"/>
      <c r="BQ7" s="430"/>
      <c r="BR7" s="430"/>
      <c r="BS7" s="430"/>
      <c r="BT7" s="430"/>
      <c r="BU7" s="431"/>
      <c r="BV7" s="429">
        <v>49385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4565437</v>
      </c>
      <c r="CU7" s="430"/>
      <c r="CV7" s="430"/>
      <c r="CW7" s="430"/>
      <c r="CX7" s="430"/>
      <c r="CY7" s="430"/>
      <c r="CZ7" s="430"/>
      <c r="DA7" s="431"/>
      <c r="DB7" s="429">
        <v>4670268</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342080</v>
      </c>
      <c r="BO8" s="430"/>
      <c r="BP8" s="430"/>
      <c r="BQ8" s="430"/>
      <c r="BR8" s="430"/>
      <c r="BS8" s="430"/>
      <c r="BT8" s="430"/>
      <c r="BU8" s="431"/>
      <c r="BV8" s="429">
        <v>332660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1.02</v>
      </c>
      <c r="CU8" s="470"/>
      <c r="CV8" s="470"/>
      <c r="CW8" s="470"/>
      <c r="CX8" s="470"/>
      <c r="CY8" s="470"/>
      <c r="CZ8" s="470"/>
      <c r="DA8" s="471"/>
      <c r="DB8" s="469">
        <v>1.02</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8325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93</v>
      </c>
      <c r="AV9" s="462"/>
      <c r="AW9" s="462"/>
      <c r="AX9" s="462"/>
      <c r="AY9" s="463" t="s">
        <v>116</v>
      </c>
      <c r="AZ9" s="464"/>
      <c r="BA9" s="464"/>
      <c r="BB9" s="464"/>
      <c r="BC9" s="464"/>
      <c r="BD9" s="464"/>
      <c r="BE9" s="464"/>
      <c r="BF9" s="464"/>
      <c r="BG9" s="464"/>
      <c r="BH9" s="464"/>
      <c r="BI9" s="464"/>
      <c r="BJ9" s="464"/>
      <c r="BK9" s="464"/>
      <c r="BL9" s="464"/>
      <c r="BM9" s="465"/>
      <c r="BN9" s="429">
        <v>-2180</v>
      </c>
      <c r="BO9" s="430"/>
      <c r="BP9" s="430"/>
      <c r="BQ9" s="430"/>
      <c r="BR9" s="430"/>
      <c r="BS9" s="430"/>
      <c r="BT9" s="430"/>
      <c r="BU9" s="431"/>
      <c r="BV9" s="429">
        <v>-72579</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2.6</v>
      </c>
      <c r="CU9" s="427"/>
      <c r="CV9" s="427"/>
      <c r="CW9" s="427"/>
      <c r="CX9" s="427"/>
      <c r="CY9" s="427"/>
      <c r="CZ9" s="427"/>
      <c r="DA9" s="428"/>
      <c r="DB9" s="426">
        <v>2.9</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8580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109</v>
      </c>
      <c r="AV10" s="462"/>
      <c r="AW10" s="462"/>
      <c r="AX10" s="462"/>
      <c r="AY10" s="463" t="s">
        <v>120</v>
      </c>
      <c r="AZ10" s="464"/>
      <c r="BA10" s="464"/>
      <c r="BB10" s="464"/>
      <c r="BC10" s="464"/>
      <c r="BD10" s="464"/>
      <c r="BE10" s="464"/>
      <c r="BF10" s="464"/>
      <c r="BG10" s="464"/>
      <c r="BH10" s="464"/>
      <c r="BI10" s="464"/>
      <c r="BJ10" s="464"/>
      <c r="BK10" s="464"/>
      <c r="BL10" s="464"/>
      <c r="BM10" s="465"/>
      <c r="BN10" s="429">
        <v>4973</v>
      </c>
      <c r="BO10" s="430"/>
      <c r="BP10" s="430"/>
      <c r="BQ10" s="430"/>
      <c r="BR10" s="430"/>
      <c r="BS10" s="430"/>
      <c r="BT10" s="430"/>
      <c r="BU10" s="431"/>
      <c r="BV10" s="429">
        <v>112079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8213</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9400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139</v>
      </c>
      <c r="N13" s="521"/>
      <c r="O13" s="521"/>
      <c r="P13" s="521"/>
      <c r="Q13" s="522"/>
      <c r="R13" s="513">
        <v>8130</v>
      </c>
      <c r="S13" s="514"/>
      <c r="T13" s="514"/>
      <c r="U13" s="514"/>
      <c r="V13" s="515"/>
      <c r="W13" s="445" t="s">
        <v>140</v>
      </c>
      <c r="X13" s="446"/>
      <c r="Y13" s="446"/>
      <c r="Z13" s="446"/>
      <c r="AA13" s="446"/>
      <c r="AB13" s="436"/>
      <c r="AC13" s="480">
        <v>370</v>
      </c>
      <c r="AD13" s="481"/>
      <c r="AE13" s="481"/>
      <c r="AF13" s="481"/>
      <c r="AG13" s="523"/>
      <c r="AH13" s="480">
        <v>345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-6607</v>
      </c>
      <c r="BO13" s="430"/>
      <c r="BP13" s="430"/>
      <c r="BQ13" s="430"/>
      <c r="BR13" s="430"/>
      <c r="BS13" s="430"/>
      <c r="BT13" s="430"/>
      <c r="BU13" s="431"/>
      <c r="BV13" s="429">
        <v>39500</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1.2</v>
      </c>
      <c r="CU13" s="427"/>
      <c r="CV13" s="427"/>
      <c r="CW13" s="427"/>
      <c r="CX13" s="427"/>
      <c r="CY13" s="427"/>
      <c r="CZ13" s="427"/>
      <c r="DA13" s="428"/>
      <c r="DB13" s="426">
        <v>1.1000000000000001</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145</v>
      </c>
      <c r="M14" s="511"/>
      <c r="N14" s="511"/>
      <c r="O14" s="511"/>
      <c r="P14" s="511"/>
      <c r="Q14" s="512"/>
      <c r="R14" s="513">
        <v>8293</v>
      </c>
      <c r="S14" s="514"/>
      <c r="T14" s="514"/>
      <c r="U14" s="514"/>
      <c r="V14" s="515"/>
      <c r="W14" s="419"/>
      <c r="X14" s="420"/>
      <c r="Y14" s="420"/>
      <c r="Z14" s="420"/>
      <c r="AA14" s="420"/>
      <c r="AB14" s="409"/>
      <c r="AC14" s="516">
        <v>8.5</v>
      </c>
      <c r="AD14" s="517"/>
      <c r="AE14" s="517"/>
      <c r="AF14" s="517"/>
      <c r="AG14" s="518"/>
      <c r="AH14" s="516">
        <v>8.1999999999999993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147</v>
      </c>
      <c r="N15" s="521"/>
      <c r="O15" s="521"/>
      <c r="P15" s="521"/>
      <c r="Q15" s="522"/>
      <c r="R15" s="513">
        <v>8209</v>
      </c>
      <c r="S15" s="514"/>
      <c r="T15" s="514"/>
      <c r="U15" s="514"/>
      <c r="V15" s="515"/>
      <c r="W15" s="445" t="s">
        <v>148</v>
      </c>
      <c r="X15" s="446"/>
      <c r="Y15" s="446"/>
      <c r="Z15" s="446"/>
      <c r="AA15" s="446"/>
      <c r="AB15" s="436"/>
      <c r="AC15" s="480">
        <v>1057</v>
      </c>
      <c r="AD15" s="481"/>
      <c r="AE15" s="481"/>
      <c r="AF15" s="481"/>
      <c r="AG15" s="523"/>
      <c r="AH15" s="480">
        <v>1065</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3232281</v>
      </c>
      <c r="BO15" s="393"/>
      <c r="BP15" s="393"/>
      <c r="BQ15" s="393"/>
      <c r="BR15" s="393"/>
      <c r="BS15" s="393"/>
      <c r="BT15" s="393"/>
      <c r="BU15" s="394"/>
      <c r="BV15" s="392">
        <v>3153194</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24.3</v>
      </c>
      <c r="AD16" s="517"/>
      <c r="AE16" s="517"/>
      <c r="AF16" s="517"/>
      <c r="AG16" s="518"/>
      <c r="AH16" s="516">
        <v>25.3</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3158563</v>
      </c>
      <c r="BO16" s="430"/>
      <c r="BP16" s="430"/>
      <c r="BQ16" s="430"/>
      <c r="BR16" s="430"/>
      <c r="BS16" s="430"/>
      <c r="BT16" s="430"/>
      <c r="BU16" s="431"/>
      <c r="BV16" s="429">
        <v>3153243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2917</v>
      </c>
      <c r="AD17" s="481"/>
      <c r="AE17" s="481"/>
      <c r="AF17" s="481"/>
      <c r="AG17" s="523"/>
      <c r="AH17" s="480">
        <v>2807</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4237651</v>
      </c>
      <c r="BO17" s="430"/>
      <c r="BP17" s="430"/>
      <c r="BQ17" s="430"/>
      <c r="BR17" s="430"/>
      <c r="BS17" s="430"/>
      <c r="BT17" s="430"/>
      <c r="BU17" s="431"/>
      <c r="BV17" s="429">
        <v>4133680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158</v>
      </c>
      <c r="C18" s="472"/>
      <c r="D18" s="472"/>
      <c r="E18" s="544"/>
      <c r="F18" s="544"/>
      <c r="G18" s="544"/>
      <c r="H18" s="544"/>
      <c r="I18" s="544"/>
      <c r="J18" s="544"/>
      <c r="K18" s="544"/>
      <c r="L18" s="545">
        <v>212.19</v>
      </c>
      <c r="M18" s="545"/>
      <c r="N18" s="545"/>
      <c r="O18" s="545"/>
      <c r="P18" s="545"/>
      <c r="Q18" s="545"/>
      <c r="R18" s="546"/>
      <c r="S18" s="546"/>
      <c r="T18" s="546"/>
      <c r="U18" s="546"/>
      <c r="V18" s="547"/>
      <c r="W18" s="447"/>
      <c r="X18" s="448"/>
      <c r="Y18" s="448"/>
      <c r="Z18" s="448"/>
      <c r="AA18" s="448"/>
      <c r="AB18" s="439"/>
      <c r="AC18" s="548">
        <v>67.2</v>
      </c>
      <c r="AD18" s="549"/>
      <c r="AE18" s="549"/>
      <c r="AF18" s="549"/>
      <c r="AG18" s="550"/>
      <c r="AH18" s="548">
        <v>66.599999999999994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4404310</v>
      </c>
      <c r="BO18" s="430"/>
      <c r="BP18" s="430"/>
      <c r="BQ18" s="430"/>
      <c r="BR18" s="430"/>
      <c r="BS18" s="430"/>
      <c r="BT18" s="430"/>
      <c r="BU18" s="431"/>
      <c r="BV18" s="429">
        <v>4429888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160</v>
      </c>
      <c r="C19" s="472"/>
      <c r="D19" s="472"/>
      <c r="E19" s="544"/>
      <c r="F19" s="544"/>
      <c r="G19" s="544"/>
      <c r="H19" s="544"/>
      <c r="I19" s="544"/>
      <c r="J19" s="544"/>
      <c r="K19" s="544"/>
      <c r="L19" s="552">
        <v>39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8413266</v>
      </c>
      <c r="BO19" s="430"/>
      <c r="BP19" s="430"/>
      <c r="BQ19" s="430"/>
      <c r="BR19" s="430"/>
      <c r="BS19" s="430"/>
      <c r="BT19" s="430"/>
      <c r="BU19" s="431"/>
      <c r="BV19" s="429">
        <v>8461618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162</v>
      </c>
      <c r="C20" s="472"/>
      <c r="D20" s="472"/>
      <c r="E20" s="544"/>
      <c r="F20" s="544"/>
      <c r="G20" s="544"/>
      <c r="H20" s="544"/>
      <c r="I20" s="544"/>
      <c r="J20" s="544"/>
      <c r="K20" s="544"/>
      <c r="L20" s="552">
        <v>3222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1776520</v>
      </c>
      <c r="BO23" s="430"/>
      <c r="BP23" s="430"/>
      <c r="BQ23" s="430"/>
      <c r="BR23" s="430"/>
      <c r="BS23" s="430"/>
      <c r="BT23" s="430"/>
      <c r="BU23" s="431"/>
      <c r="BV23" s="429">
        <v>1978621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171</v>
      </c>
      <c r="F24" s="459"/>
      <c r="G24" s="459"/>
      <c r="H24" s="459"/>
      <c r="I24" s="459"/>
      <c r="J24" s="459"/>
      <c r="K24" s="460"/>
      <c r="L24" s="480">
        <v>1</v>
      </c>
      <c r="M24" s="481"/>
      <c r="N24" s="481"/>
      <c r="O24" s="481"/>
      <c r="P24" s="523"/>
      <c r="Q24" s="480">
        <v>8500</v>
      </c>
      <c r="R24" s="481"/>
      <c r="S24" s="481"/>
      <c r="T24" s="481"/>
      <c r="U24" s="481"/>
      <c r="V24" s="523"/>
      <c r="W24" s="582"/>
      <c r="X24" s="570"/>
      <c r="Y24" s="571"/>
      <c r="Z24" s="479" t="s">
        <v>172</v>
      </c>
      <c r="AA24" s="459"/>
      <c r="AB24" s="459"/>
      <c r="AC24" s="459"/>
      <c r="AD24" s="459"/>
      <c r="AE24" s="459"/>
      <c r="AF24" s="459"/>
      <c r="AG24" s="460"/>
      <c r="AH24" s="480">
        <v>152</v>
      </c>
      <c r="AI24" s="481"/>
      <c r="AJ24" s="481"/>
      <c r="AK24" s="481"/>
      <c r="AL24" s="523"/>
      <c r="AM24" s="480">
        <v>454632</v>
      </c>
      <c r="AN24" s="481"/>
      <c r="AO24" s="481"/>
      <c r="AP24" s="481"/>
      <c r="AQ24" s="481"/>
      <c r="AR24" s="523"/>
      <c r="AS24" s="480">
        <v>2991</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1752412</v>
      </c>
      <c r="BO24" s="430"/>
      <c r="BP24" s="430"/>
      <c r="BQ24" s="430"/>
      <c r="BR24" s="430"/>
      <c r="BS24" s="430"/>
      <c r="BT24" s="430"/>
      <c r="BU24" s="431"/>
      <c r="BV24" s="429">
        <v>1949880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174</v>
      </c>
      <c r="F25" s="459"/>
      <c r="G25" s="459"/>
      <c r="H25" s="459"/>
      <c r="I25" s="459"/>
      <c r="J25" s="459"/>
      <c r="K25" s="460"/>
      <c r="L25" s="480">
        <v>1</v>
      </c>
      <c r="M25" s="481"/>
      <c r="N25" s="481"/>
      <c r="O25" s="481"/>
      <c r="P25" s="523"/>
      <c r="Q25" s="480">
        <v>6700</v>
      </c>
      <c r="R25" s="481"/>
      <c r="S25" s="481"/>
      <c r="T25" s="481"/>
      <c r="U25" s="481"/>
      <c r="V25" s="523"/>
      <c r="W25" s="582"/>
      <c r="X25" s="570"/>
      <c r="Y25" s="571"/>
      <c r="Z25" s="479" t="s">
        <v>175</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1173497</v>
      </c>
      <c r="BO25" s="393"/>
      <c r="BP25" s="393"/>
      <c r="BQ25" s="393"/>
      <c r="BR25" s="393"/>
      <c r="BS25" s="393"/>
      <c r="BT25" s="393"/>
      <c r="BU25" s="394"/>
      <c r="BV25" s="392">
        <v>1898499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177</v>
      </c>
      <c r="F26" s="459"/>
      <c r="G26" s="459"/>
      <c r="H26" s="459"/>
      <c r="I26" s="459"/>
      <c r="J26" s="459"/>
      <c r="K26" s="460"/>
      <c r="L26" s="480">
        <v>1</v>
      </c>
      <c r="M26" s="481"/>
      <c r="N26" s="481"/>
      <c r="O26" s="481"/>
      <c r="P26" s="523"/>
      <c r="Q26" s="480">
        <v>5600</v>
      </c>
      <c r="R26" s="481"/>
      <c r="S26" s="481"/>
      <c r="T26" s="481"/>
      <c r="U26" s="481"/>
      <c r="V26" s="523"/>
      <c r="W26" s="582"/>
      <c r="X26" s="570"/>
      <c r="Y26" s="571"/>
      <c r="Z26" s="479" t="s">
        <v>178</v>
      </c>
      <c r="AA26" s="592"/>
      <c r="AB26" s="592"/>
      <c r="AC26" s="592"/>
      <c r="AD26" s="592"/>
      <c r="AE26" s="592"/>
      <c r="AF26" s="592"/>
      <c r="AG26" s="593"/>
      <c r="AH26" s="480">
        <v>3</v>
      </c>
      <c r="AI26" s="481"/>
      <c r="AJ26" s="481"/>
      <c r="AK26" s="481"/>
      <c r="AL26" s="523"/>
      <c r="AM26" s="480">
        <v>6804</v>
      </c>
      <c r="AN26" s="481"/>
      <c r="AO26" s="481"/>
      <c r="AP26" s="481"/>
      <c r="AQ26" s="481"/>
      <c r="AR26" s="523"/>
      <c r="AS26" s="480">
        <v>2268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181</v>
      </c>
      <c r="F27" s="459"/>
      <c r="G27" s="459"/>
      <c r="H27" s="459"/>
      <c r="I27" s="459"/>
      <c r="J27" s="459"/>
      <c r="K27" s="460"/>
      <c r="L27" s="480">
        <v>1</v>
      </c>
      <c r="M27" s="481"/>
      <c r="N27" s="481"/>
      <c r="O27" s="481"/>
      <c r="P27" s="523"/>
      <c r="Q27" s="480">
        <v>3000</v>
      </c>
      <c r="R27" s="481"/>
      <c r="S27" s="481"/>
      <c r="T27" s="481"/>
      <c r="U27" s="481"/>
      <c r="V27" s="523"/>
      <c r="W27" s="582"/>
      <c r="X27" s="570"/>
      <c r="Y27" s="571"/>
      <c r="Z27" s="479" t="s">
        <v>182</v>
      </c>
      <c r="AA27" s="459"/>
      <c r="AB27" s="459"/>
      <c r="AC27" s="459"/>
      <c r="AD27" s="459"/>
      <c r="AE27" s="459"/>
      <c r="AF27" s="459"/>
      <c r="AG27" s="460"/>
      <c r="AH27" s="480" t="s">
        <v>138</v>
      </c>
      <c r="AI27" s="481"/>
      <c r="AJ27" s="481"/>
      <c r="AK27" s="481"/>
      <c r="AL27" s="523"/>
      <c r="AM27" s="480" t="s">
        <v>138</v>
      </c>
      <c r="AN27" s="481"/>
      <c r="AO27" s="481"/>
      <c r="AP27" s="481"/>
      <c r="AQ27" s="481"/>
      <c r="AR27" s="523"/>
      <c r="AS27" s="480" t="s">
        <v>138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500000</v>
      </c>
      <c r="BO27" s="606"/>
      <c r="BP27" s="606"/>
      <c r="BQ27" s="606"/>
      <c r="BR27" s="606"/>
      <c r="BS27" s="606"/>
      <c r="BT27" s="606"/>
      <c r="BU27" s="607"/>
      <c r="BV27" s="605">
        <v>500000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184</v>
      </c>
      <c r="F28" s="459"/>
      <c r="G28" s="459"/>
      <c r="H28" s="459"/>
      <c r="I28" s="459"/>
      <c r="J28" s="459"/>
      <c r="K28" s="460"/>
      <c r="L28" s="480">
        <v>1</v>
      </c>
      <c r="M28" s="481"/>
      <c r="N28" s="481"/>
      <c r="O28" s="481"/>
      <c r="P28" s="523"/>
      <c r="Q28" s="480">
        <v>2450</v>
      </c>
      <c r="R28" s="481"/>
      <c r="S28" s="481"/>
      <c r="T28" s="481"/>
      <c r="U28" s="481"/>
      <c r="V28" s="523"/>
      <c r="W28" s="582"/>
      <c r="X28" s="570"/>
      <c r="Y28" s="571"/>
      <c r="Z28" s="479" t="s">
        <v>185</v>
      </c>
      <c r="AA28" s="459"/>
      <c r="AB28" s="459"/>
      <c r="AC28" s="459"/>
      <c r="AD28" s="459"/>
      <c r="AE28" s="459"/>
      <c r="AF28" s="459"/>
      <c r="AG28" s="460"/>
      <c r="AH28" s="480" t="s">
        <v>128</v>
      </c>
      <c r="AI28" s="481"/>
      <c r="AJ28" s="481"/>
      <c r="AK28" s="481"/>
      <c r="AL28" s="523"/>
      <c r="AM28" s="480" t="s">
        <v>138</v>
      </c>
      <c r="AN28" s="481"/>
      <c r="AO28" s="481"/>
      <c r="AP28" s="481"/>
      <c r="AQ28" s="481"/>
      <c r="AR28" s="523"/>
      <c r="AS28" s="480" t="s">
        <v>138</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6540834</v>
      </c>
      <c r="BO28" s="393"/>
      <c r="BP28" s="393"/>
      <c r="BQ28" s="393"/>
      <c r="BR28" s="393"/>
      <c r="BS28" s="393"/>
      <c r="BT28" s="393"/>
      <c r="BU28" s="394"/>
      <c r="BV28" s="392">
        <v>6372261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187</v>
      </c>
      <c r="F29" s="459"/>
      <c r="G29" s="459"/>
      <c r="H29" s="459"/>
      <c r="I29" s="459"/>
      <c r="J29" s="459"/>
      <c r="K29" s="460"/>
      <c r="L29" s="480">
        <v>12</v>
      </c>
      <c r="M29" s="481"/>
      <c r="N29" s="481"/>
      <c r="O29" s="481"/>
      <c r="P29" s="523"/>
      <c r="Q29" s="480">
        <v>2350</v>
      </c>
      <c r="R29" s="481"/>
      <c r="S29" s="481"/>
      <c r="T29" s="481"/>
      <c r="U29" s="481"/>
      <c r="V29" s="523"/>
      <c r="W29" s="583"/>
      <c r="X29" s="584"/>
      <c r="Y29" s="585"/>
      <c r="Z29" s="479" t="s">
        <v>188</v>
      </c>
      <c r="AA29" s="459"/>
      <c r="AB29" s="459"/>
      <c r="AC29" s="459"/>
      <c r="AD29" s="459"/>
      <c r="AE29" s="459"/>
      <c r="AF29" s="459"/>
      <c r="AG29" s="460"/>
      <c r="AH29" s="480">
        <v>152</v>
      </c>
      <c r="AI29" s="481"/>
      <c r="AJ29" s="481"/>
      <c r="AK29" s="481"/>
      <c r="AL29" s="523"/>
      <c r="AM29" s="480">
        <v>454632</v>
      </c>
      <c r="AN29" s="481"/>
      <c r="AO29" s="481"/>
      <c r="AP29" s="481"/>
      <c r="AQ29" s="481"/>
      <c r="AR29" s="523"/>
      <c r="AS29" s="480">
        <v>2991</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2427648</v>
      </c>
      <c r="BO29" s="430"/>
      <c r="BP29" s="430"/>
      <c r="BQ29" s="430"/>
      <c r="BR29" s="430"/>
      <c r="BS29" s="430"/>
      <c r="BT29" s="430"/>
      <c r="BU29" s="431"/>
      <c r="BV29" s="429">
        <v>2426473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92.6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5487353</v>
      </c>
      <c r="BO30" s="606"/>
      <c r="BP30" s="606"/>
      <c r="BQ30" s="606"/>
      <c r="BR30" s="606"/>
      <c r="BS30" s="606"/>
      <c r="BT30" s="606"/>
      <c r="BU30" s="607"/>
      <c r="BV30" s="605">
        <v>5750920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198</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201</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後期高齢者医療事業特別会計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公立小浜病院組合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グリーン大飯農業公社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若狭消防組合</v>
      </c>
      <c r="BZ35" s="619"/>
      <c r="CA35" s="619"/>
      <c r="CB35" s="619"/>
      <c r="CC35" s="619"/>
      <c r="CD35" s="619"/>
      <c r="CE35" s="619"/>
      <c r="CF35" s="619"/>
      <c r="CG35" s="619"/>
      <c r="CH35" s="619"/>
      <c r="CI35" s="619"/>
      <c r="CJ35" s="619"/>
      <c r="CK35" s="619"/>
      <c r="CL35" s="619"/>
      <c r="CM35" s="619"/>
      <c r="CN35" s="214"/>
      <c r="CO35" s="618">
        <f t="shared" ref="CO35:CO43" si="3">IF(CQ35="","",CO34+1)</f>
        <v>20</v>
      </c>
      <c r="CP35" s="618"/>
      <c r="CQ35" s="619" t="str">
        <f>IF('各会計、関係団体の財政状況及び健全化判断比率'!BS8="","",'各会計、関係団体の財政状況及び健全化判断比率'!BS8)</f>
        <v>おおい町土地開発公社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国民健康保険診療事業特別会計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IF('各会計、関係団体の財政状況及び健全化判断比率'!B35="","",'各会計、関係団体の財政状況及び健全化判断比率'!B35)</f>
        <v>特定環境保全公共下水道事業特別会計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福井県自治会館組合</v>
      </c>
      <c r="BZ36" s="619"/>
      <c r="CA36" s="619"/>
      <c r="CB36" s="619"/>
      <c r="CC36" s="619"/>
      <c r="CD36" s="619"/>
      <c r="CE36" s="619"/>
      <c r="CF36" s="619"/>
      <c r="CG36" s="619"/>
      <c r="CH36" s="619"/>
      <c r="CI36" s="619"/>
      <c r="CJ36" s="619"/>
      <c r="CK36" s="619"/>
      <c r="CL36" s="619"/>
      <c r="CM36" s="619"/>
      <c r="CN36" s="214"/>
      <c r="CO36" s="618">
        <f t="shared" si="3"/>
        <v>21</v>
      </c>
      <c r="CP36" s="618"/>
      <c r="CQ36" s="619" t="str">
        <f>IF('各会計、関係団体の財政状況及び健全化判断比率'!BS9="","",'各会計、関係団体の財政状況及び健全化判断比率'!BS9)</f>
        <v>わかさ大飯マリンワールド</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嶺南広域行政組合</v>
      </c>
      <c r="BZ37" s="619"/>
      <c r="CA37" s="619"/>
      <c r="CB37" s="619"/>
      <c r="CC37" s="619"/>
      <c r="CD37" s="619"/>
      <c r="CE37" s="619"/>
      <c r="CF37" s="619"/>
      <c r="CG37" s="619"/>
      <c r="CH37" s="619"/>
      <c r="CI37" s="619"/>
      <c r="CJ37" s="619"/>
      <c r="CK37" s="619"/>
      <c r="CL37" s="619"/>
      <c r="CM37" s="619"/>
      <c r="CN37" s="214"/>
      <c r="CO37" s="618">
        <f t="shared" si="3"/>
        <v>22</v>
      </c>
      <c r="CP37" s="618"/>
      <c r="CQ37" s="619" t="str">
        <f>IF('各会計、関係団体の財政状況及び健全化判断比率'!BS10="","",'各会計、関係団体の財政状況及び健全化判断比率'!BS10)</f>
        <v>名田庄商会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介護サービス事業特別会計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福井県後期高齢者医療広域連合（普通会計）</v>
      </c>
      <c r="BZ38" s="619"/>
      <c r="CA38" s="619"/>
      <c r="CB38" s="619"/>
      <c r="CC38" s="619"/>
      <c r="CD38" s="619"/>
      <c r="CE38" s="619"/>
      <c r="CF38" s="619"/>
      <c r="CG38" s="619"/>
      <c r="CH38" s="619"/>
      <c r="CI38" s="619"/>
      <c r="CJ38" s="619"/>
      <c r="CK38" s="619"/>
      <c r="CL38" s="619"/>
      <c r="CM38" s="619"/>
      <c r="CN38" s="214"/>
      <c r="CO38" s="618">
        <f t="shared" si="3"/>
        <v>23</v>
      </c>
      <c r="CP38" s="618"/>
      <c r="CQ38" s="619" t="str">
        <f>IF('各会計、関係団体の財政状況及び健全化判断比率'!BS11="","",'各会計、関係団体の財政状況及び健全化判断比率'!BS11)</f>
        <v>名田庄ウッディーセンター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福井県後期高齢者医療広域連合（事業会計）</v>
      </c>
      <c r="BZ39" s="619"/>
      <c r="CA39" s="619"/>
      <c r="CB39" s="619"/>
      <c r="CC39" s="619"/>
      <c r="CD39" s="619"/>
      <c r="CE39" s="619"/>
      <c r="CF39" s="619"/>
      <c r="CG39" s="619"/>
      <c r="CH39" s="619"/>
      <c r="CI39" s="619"/>
      <c r="CJ39" s="619"/>
      <c r="CK39" s="619"/>
      <c r="CL39" s="619"/>
      <c r="CM39" s="619"/>
      <c r="CN39" s="214"/>
      <c r="CO39" s="618">
        <f t="shared" si="3"/>
        <v>24</v>
      </c>
      <c r="CP39" s="618"/>
      <c r="CQ39" s="619" t="str">
        <f>IF('各会計、関係団体の財政状況及び健全化判断比率'!BS12="","",'各会計、関係団体の財政状況及び健全化判断比率'!BS12)</f>
        <v>おおい</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福井県市町総合事務組合（普通会計）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福井県市町総合事務組合（事業会計）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若狭広域行政事務組合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03V0e54RMfTuZDIIrpFDgElg8OHJf9qQR/Fyy2+gCF1RNi/X/qTOQA2AW9xqSH/+qyR7+98odTsMllyWRft3gQ==" saltValue="GC4ejtceyopk3pTO/uGk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0" t="s">
        <v>569</v>
      </c>
      <c r="D34" s="1210"/>
      <c r="E34" s="1211"/>
      <c r="F34" s="32">
        <v>9.27</v>
      </c>
      <c r="G34" s="33">
        <v>7.13</v>
      </c>
      <c r="H34" s="33">
        <v>7.93</v>
      </c>
      <c r="I34" s="33">
        <v>7.37</v>
      </c>
      <c r="J34" s="34">
        <v>7.49</v>
      </c>
      <c r="K34" s="22"/>
      <c r="L34" s="22"/>
      <c r="M34" s="22"/>
      <c r="N34" s="22"/>
      <c r="O34" s="22"/>
      <c r="P34" s="22"/>
    </row>
    <row r="35" spans="1:16" ht="39" customHeight="1" x14ac:dyDescent="0.2">
      <c r="A35" s="22"/>
      <c r="B35" s="35"/>
      <c r="C35" s="1204" t="s">
        <v>570</v>
      </c>
      <c r="D35" s="1205"/>
      <c r="E35" s="1206"/>
      <c r="F35" s="36">
        <v>0.15</v>
      </c>
      <c r="G35" s="37">
        <v>0.21</v>
      </c>
      <c r="H35" s="37">
        <v>0.37</v>
      </c>
      <c r="I35" s="37">
        <v>0.53</v>
      </c>
      <c r="J35" s="38">
        <v>0.16</v>
      </c>
      <c r="K35" s="22"/>
      <c r="L35" s="22"/>
      <c r="M35" s="22"/>
      <c r="N35" s="22"/>
      <c r="O35" s="22"/>
      <c r="P35" s="22"/>
    </row>
    <row r="36" spans="1:16" ht="39" customHeight="1" x14ac:dyDescent="0.2">
      <c r="A36" s="22"/>
      <c r="B36" s="35"/>
      <c r="C36" s="1204" t="s">
        <v>571</v>
      </c>
      <c r="D36" s="1205"/>
      <c r="E36" s="1206"/>
      <c r="F36" s="36">
        <v>0</v>
      </c>
      <c r="G36" s="37">
        <v>7.0000000000000007E-2</v>
      </c>
      <c r="H36" s="37">
        <v>0</v>
      </c>
      <c r="I36" s="37">
        <v>0.09</v>
      </c>
      <c r="J36" s="38">
        <v>0.06</v>
      </c>
      <c r="K36" s="22"/>
      <c r="L36" s="22"/>
      <c r="M36" s="22"/>
      <c r="N36" s="22"/>
      <c r="O36" s="22"/>
      <c r="P36" s="22"/>
    </row>
    <row r="37" spans="1:16" ht="39" customHeight="1" x14ac:dyDescent="0.2">
      <c r="A37" s="22"/>
      <c r="B37" s="35"/>
      <c r="C37" s="1204" t="s">
        <v>572</v>
      </c>
      <c r="D37" s="1205"/>
      <c r="E37" s="1206"/>
      <c r="F37" s="36">
        <v>0</v>
      </c>
      <c r="G37" s="37">
        <v>0</v>
      </c>
      <c r="H37" s="37">
        <v>0</v>
      </c>
      <c r="I37" s="37">
        <v>0</v>
      </c>
      <c r="J37" s="38">
        <v>0</v>
      </c>
      <c r="K37" s="22"/>
      <c r="L37" s="22"/>
      <c r="M37" s="22"/>
      <c r="N37" s="22"/>
      <c r="O37" s="22"/>
      <c r="P37" s="22"/>
    </row>
    <row r="38" spans="1:16" ht="39" customHeight="1" x14ac:dyDescent="0.2">
      <c r="A38" s="22"/>
      <c r="B38" s="35"/>
      <c r="C38" s="1204" t="s">
        <v>573</v>
      </c>
      <c r="D38" s="1205"/>
      <c r="E38" s="1206"/>
      <c r="F38" s="36">
        <v>0</v>
      </c>
      <c r="G38" s="37">
        <v>0</v>
      </c>
      <c r="H38" s="37">
        <v>0</v>
      </c>
      <c r="I38" s="37">
        <v>0</v>
      </c>
      <c r="J38" s="38">
        <v>0</v>
      </c>
      <c r="K38" s="22"/>
      <c r="L38" s="22"/>
      <c r="M38" s="22"/>
      <c r="N38" s="22"/>
      <c r="O38" s="22"/>
      <c r="P38" s="22"/>
    </row>
    <row r="39" spans="1:16" ht="39" customHeight="1" x14ac:dyDescent="0.2">
      <c r="A39" s="22"/>
      <c r="B39" s="35"/>
      <c r="C39" s="1204" t="s">
        <v>574</v>
      </c>
      <c r="D39" s="1205"/>
      <c r="E39" s="1206"/>
      <c r="F39" s="36">
        <v>0</v>
      </c>
      <c r="G39" s="37">
        <v>0</v>
      </c>
      <c r="H39" s="37">
        <v>0</v>
      </c>
      <c r="I39" s="37">
        <v>0</v>
      </c>
      <c r="J39" s="38">
        <v>0</v>
      </c>
      <c r="K39" s="22"/>
      <c r="L39" s="22"/>
      <c r="M39" s="22"/>
      <c r="N39" s="22"/>
      <c r="O39" s="22"/>
      <c r="P39" s="22"/>
    </row>
    <row r="40" spans="1:16" ht="39" customHeight="1" x14ac:dyDescent="0.2">
      <c r="A40" s="22"/>
      <c r="B40" s="35"/>
      <c r="C40" s="1204" t="s">
        <v>575</v>
      </c>
      <c r="D40" s="1205"/>
      <c r="E40" s="1206"/>
      <c r="F40" s="36">
        <v>0</v>
      </c>
      <c r="G40" s="37">
        <v>0</v>
      </c>
      <c r="H40" s="37">
        <v>0</v>
      </c>
      <c r="I40" s="37">
        <v>0</v>
      </c>
      <c r="J40" s="38">
        <v>0</v>
      </c>
      <c r="K40" s="22"/>
      <c r="L40" s="22"/>
      <c r="M40" s="22"/>
      <c r="N40" s="22"/>
      <c r="O40" s="22"/>
      <c r="P40" s="22"/>
    </row>
    <row r="41" spans="1:16" ht="39" customHeight="1" x14ac:dyDescent="0.2">
      <c r="A41" s="22"/>
      <c r="B41" s="35"/>
      <c r="C41" s="1204" t="s">
        <v>576</v>
      </c>
      <c r="D41" s="1205"/>
      <c r="E41" s="1206"/>
      <c r="F41" s="36">
        <v>0</v>
      </c>
      <c r="G41" s="37">
        <v>0</v>
      </c>
      <c r="H41" s="37">
        <v>0</v>
      </c>
      <c r="I41" s="37">
        <v>0</v>
      </c>
      <c r="J41" s="38">
        <v>0</v>
      </c>
      <c r="K41" s="22"/>
      <c r="L41" s="22"/>
      <c r="M41" s="22"/>
      <c r="N41" s="22"/>
      <c r="O41" s="22"/>
      <c r="P41" s="22"/>
    </row>
    <row r="42" spans="1:16" ht="39" customHeight="1" x14ac:dyDescent="0.2">
      <c r="A42" s="22"/>
      <c r="B42" s="39"/>
      <c r="C42" s="1204" t="s">
        <v>577</v>
      </c>
      <c r="D42" s="1205"/>
      <c r="E42" s="1206"/>
      <c r="F42" s="36" t="s">
        <v>521</v>
      </c>
      <c r="G42" s="37" t="s">
        <v>521</v>
      </c>
      <c r="H42" s="37" t="s">
        <v>521</v>
      </c>
      <c r="I42" s="37" t="s">
        <v>521</v>
      </c>
      <c r="J42" s="38" t="s">
        <v>521</v>
      </c>
      <c r="K42" s="22"/>
      <c r="L42" s="22"/>
      <c r="M42" s="22"/>
      <c r="N42" s="22"/>
      <c r="O42" s="22"/>
      <c r="P42" s="22"/>
    </row>
    <row r="43" spans="1:16" ht="39" customHeight="1" thickBot="1" x14ac:dyDescent="0.25">
      <c r="A43" s="22"/>
      <c r="B43" s="40"/>
      <c r="C43" s="1207" t="s">
        <v>578</v>
      </c>
      <c r="D43" s="1208"/>
      <c r="E43" s="1209"/>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sQzVkjtSeelTU80mK/sCjWj7cFyDcujAhHGtSqQheiSDU2TG7H5Pyp/9IZ/jxoxE484RNcmgEFFKsGTgG2/cw==" saltValue="wxlzx7IOdkPguW4GZaR5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12" t="s">
        <v>10</v>
      </c>
      <c r="C45" s="1213"/>
      <c r="D45" s="58"/>
      <c r="E45" s="1218" t="s">
        <v>11</v>
      </c>
      <c r="F45" s="1218"/>
      <c r="G45" s="1218"/>
      <c r="H45" s="1218"/>
      <c r="I45" s="1218"/>
      <c r="J45" s="1219"/>
      <c r="K45" s="59">
        <v>346</v>
      </c>
      <c r="L45" s="60">
        <v>319</v>
      </c>
      <c r="M45" s="60">
        <v>290</v>
      </c>
      <c r="N45" s="60">
        <v>261</v>
      </c>
      <c r="O45" s="61">
        <v>233</v>
      </c>
      <c r="P45" s="48"/>
      <c r="Q45" s="48"/>
      <c r="R45" s="48"/>
      <c r="S45" s="48"/>
      <c r="T45" s="48"/>
      <c r="U45" s="48"/>
    </row>
    <row r="46" spans="1:21" ht="30.75" customHeight="1" x14ac:dyDescent="0.2">
      <c r="A46" s="48"/>
      <c r="B46" s="1214"/>
      <c r="C46" s="1215"/>
      <c r="D46" s="62"/>
      <c r="E46" s="1220" t="s">
        <v>12</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2">
      <c r="A47" s="48"/>
      <c r="B47" s="1214"/>
      <c r="C47" s="1215"/>
      <c r="D47" s="62"/>
      <c r="E47" s="1220" t="s">
        <v>13</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2">
      <c r="A48" s="48"/>
      <c r="B48" s="1214"/>
      <c r="C48" s="1215"/>
      <c r="D48" s="62"/>
      <c r="E48" s="1220" t="s">
        <v>14</v>
      </c>
      <c r="F48" s="1220"/>
      <c r="G48" s="1220"/>
      <c r="H48" s="1220"/>
      <c r="I48" s="1220"/>
      <c r="J48" s="1221"/>
      <c r="K48" s="63">
        <v>200</v>
      </c>
      <c r="L48" s="64">
        <v>185</v>
      </c>
      <c r="M48" s="64">
        <v>188</v>
      </c>
      <c r="N48" s="64">
        <v>180</v>
      </c>
      <c r="O48" s="65">
        <v>169</v>
      </c>
      <c r="P48" s="48"/>
      <c r="Q48" s="48"/>
      <c r="R48" s="48"/>
      <c r="S48" s="48"/>
      <c r="T48" s="48"/>
      <c r="U48" s="48"/>
    </row>
    <row r="49" spans="1:21" ht="30.75" customHeight="1" x14ac:dyDescent="0.2">
      <c r="A49" s="48"/>
      <c r="B49" s="1214"/>
      <c r="C49" s="1215"/>
      <c r="D49" s="62"/>
      <c r="E49" s="1220" t="s">
        <v>15</v>
      </c>
      <c r="F49" s="1220"/>
      <c r="G49" s="1220"/>
      <c r="H49" s="1220"/>
      <c r="I49" s="1220"/>
      <c r="J49" s="1221"/>
      <c r="K49" s="63">
        <v>38</v>
      </c>
      <c r="L49" s="64">
        <v>39</v>
      </c>
      <c r="M49" s="64">
        <v>36</v>
      </c>
      <c r="N49" s="64">
        <v>39</v>
      </c>
      <c r="O49" s="65">
        <v>46</v>
      </c>
      <c r="P49" s="48"/>
      <c r="Q49" s="48"/>
      <c r="R49" s="48"/>
      <c r="S49" s="48"/>
      <c r="T49" s="48"/>
      <c r="U49" s="48"/>
    </row>
    <row r="50" spans="1:21" ht="30.75" customHeight="1" x14ac:dyDescent="0.2">
      <c r="A50" s="48"/>
      <c r="B50" s="1214"/>
      <c r="C50" s="1215"/>
      <c r="D50" s="62"/>
      <c r="E50" s="1220" t="s">
        <v>16</v>
      </c>
      <c r="F50" s="1220"/>
      <c r="G50" s="1220"/>
      <c r="H50" s="1220"/>
      <c r="I50" s="1220"/>
      <c r="J50" s="1221"/>
      <c r="K50" s="63">
        <v>32</v>
      </c>
      <c r="L50" s="64">
        <v>31</v>
      </c>
      <c r="M50" s="64">
        <v>19</v>
      </c>
      <c r="N50" s="64">
        <v>13</v>
      </c>
      <c r="O50" s="65" t="s">
        <v>521</v>
      </c>
      <c r="P50" s="48"/>
      <c r="Q50" s="48"/>
      <c r="R50" s="48"/>
      <c r="S50" s="48"/>
      <c r="T50" s="48"/>
      <c r="U50" s="48"/>
    </row>
    <row r="51" spans="1:21" ht="30.75" customHeight="1" x14ac:dyDescent="0.2">
      <c r="A51" s="48"/>
      <c r="B51" s="1216"/>
      <c r="C51" s="1217"/>
      <c r="D51" s="66"/>
      <c r="E51" s="1220" t="s">
        <v>17</v>
      </c>
      <c r="F51" s="1220"/>
      <c r="G51" s="1220"/>
      <c r="H51" s="1220"/>
      <c r="I51" s="1220"/>
      <c r="J51" s="1221"/>
      <c r="K51" s="63" t="s">
        <v>521</v>
      </c>
      <c r="L51" s="64" t="s">
        <v>521</v>
      </c>
      <c r="M51" s="64" t="s">
        <v>521</v>
      </c>
      <c r="N51" s="64" t="s">
        <v>521</v>
      </c>
      <c r="O51" s="65" t="s">
        <v>521</v>
      </c>
      <c r="P51" s="48"/>
      <c r="Q51" s="48"/>
      <c r="R51" s="48"/>
      <c r="S51" s="48"/>
      <c r="T51" s="48"/>
      <c r="U51" s="48"/>
    </row>
    <row r="52" spans="1:21" ht="30.75" customHeight="1" x14ac:dyDescent="0.2">
      <c r="A52" s="48"/>
      <c r="B52" s="1222" t="s">
        <v>18</v>
      </c>
      <c r="C52" s="1223"/>
      <c r="D52" s="66"/>
      <c r="E52" s="1220" t="s">
        <v>19</v>
      </c>
      <c r="F52" s="1220"/>
      <c r="G52" s="1220"/>
      <c r="H52" s="1220"/>
      <c r="I52" s="1220"/>
      <c r="J52" s="1221"/>
      <c r="K52" s="63">
        <v>554</v>
      </c>
      <c r="L52" s="64">
        <v>537</v>
      </c>
      <c r="M52" s="64">
        <v>472</v>
      </c>
      <c r="N52" s="64">
        <v>433</v>
      </c>
      <c r="O52" s="65">
        <v>400</v>
      </c>
      <c r="P52" s="48"/>
      <c r="Q52" s="48"/>
      <c r="R52" s="48"/>
      <c r="S52" s="48"/>
      <c r="T52" s="48"/>
      <c r="U52" s="48"/>
    </row>
    <row r="53" spans="1:21" ht="30.75" customHeight="1" thickBot="1" x14ac:dyDescent="0.25">
      <c r="A53" s="48"/>
      <c r="B53" s="1224" t="s">
        <v>20</v>
      </c>
      <c r="C53" s="1225"/>
      <c r="D53" s="67"/>
      <c r="E53" s="1226" t="s">
        <v>21</v>
      </c>
      <c r="F53" s="1226"/>
      <c r="G53" s="1226"/>
      <c r="H53" s="1226"/>
      <c r="I53" s="1226"/>
      <c r="J53" s="1227"/>
      <c r="K53" s="68">
        <v>62</v>
      </c>
      <c r="L53" s="69">
        <v>37</v>
      </c>
      <c r="M53" s="69">
        <v>61</v>
      </c>
      <c r="N53" s="69">
        <v>60</v>
      </c>
      <c r="O53" s="70">
        <v>48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8" t="s">
        <v>24</v>
      </c>
      <c r="C57" s="1229"/>
      <c r="D57" s="1232" t="s">
        <v>25</v>
      </c>
      <c r="E57" s="1233"/>
      <c r="F57" s="1233"/>
      <c r="G57" s="1233"/>
      <c r="H57" s="1233"/>
      <c r="I57" s="1233"/>
      <c r="J57" s="1234"/>
      <c r="K57" s="83" t="s">
        <v>608</v>
      </c>
      <c r="L57" s="84" t="s">
        <v>608</v>
      </c>
      <c r="M57" s="84" t="s">
        <v>608</v>
      </c>
      <c r="N57" s="84" t="s">
        <v>608</v>
      </c>
      <c r="O57" s="85" t="s">
        <v>608</v>
      </c>
    </row>
    <row r="58" spans="1:21" ht="31.5" customHeight="1" thickBot="1" x14ac:dyDescent="0.25">
      <c r="B58" s="1230"/>
      <c r="C58" s="1231"/>
      <c r="D58" s="1235" t="s">
        <v>26</v>
      </c>
      <c r="E58" s="1236"/>
      <c r="F58" s="1236"/>
      <c r="G58" s="1236"/>
      <c r="H58" s="1236"/>
      <c r="I58" s="1236"/>
      <c r="J58" s="1237"/>
      <c r="K58" s="86" t="s">
        <v>608</v>
      </c>
      <c r="L58" s="87" t="s">
        <v>608</v>
      </c>
      <c r="M58" s="87" t="s">
        <v>608</v>
      </c>
      <c r="N58" s="87" t="s">
        <v>608</v>
      </c>
      <c r="O58" s="88" t="s">
        <v>608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j5BsPja5w71aeZYX069yaEcOkZx4SD3uS56YnjMyIiZD2yVEcFhZdZ/unEprFmpRASatAepSeR/NIqw8Gl2tg==" saltValue="rTGj1EQDsdlRUN81cAM7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563</v>
      </c>
      <c r="J40" s="100" t="s">
        <v>564</v>
      </c>
      <c r="K40" s="100" t="s">
        <v>565</v>
      </c>
      <c r="L40" s="100" t="s">
        <v>566</v>
      </c>
      <c r="M40" s="101" t="s">
        <v>567</v>
      </c>
    </row>
    <row r="41" spans="2:13" ht="27.75" customHeight="1" x14ac:dyDescent="0.2">
      <c r="B41" s="1238" t="s">
        <v>29</v>
      </c>
      <c r="C41" s="1239"/>
      <c r="D41" s="102"/>
      <c r="E41" s="1244" t="s">
        <v>30</v>
      </c>
      <c r="F41" s="1244"/>
      <c r="G41" s="1244"/>
      <c r="H41" s="1245"/>
      <c r="I41" s="103">
        <v>2729</v>
      </c>
      <c r="J41" s="104">
        <v>2455</v>
      </c>
      <c r="K41" s="104">
        <v>2205</v>
      </c>
      <c r="L41" s="104">
        <v>1979</v>
      </c>
      <c r="M41" s="105">
        <v>1777</v>
      </c>
    </row>
    <row r="42" spans="2:13" ht="27.75" customHeight="1" x14ac:dyDescent="0.2">
      <c r="B42" s="1240"/>
      <c r="C42" s="1241"/>
      <c r="D42" s="106"/>
      <c r="E42" s="1246" t="s">
        <v>31</v>
      </c>
      <c r="F42" s="1246"/>
      <c r="G42" s="1246"/>
      <c r="H42" s="1247"/>
      <c r="I42" s="107">
        <v>247</v>
      </c>
      <c r="J42" s="108">
        <v>155</v>
      </c>
      <c r="K42" s="108">
        <v>74</v>
      </c>
      <c r="L42" s="108" t="s">
        <v>521</v>
      </c>
      <c r="M42" s="109" t="s">
        <v>521</v>
      </c>
    </row>
    <row r="43" spans="2:13" ht="27.75" customHeight="1" x14ac:dyDescent="0.2">
      <c r="B43" s="1240"/>
      <c r="C43" s="1241"/>
      <c r="D43" s="106"/>
      <c r="E43" s="1246" t="s">
        <v>32</v>
      </c>
      <c r="F43" s="1246"/>
      <c r="G43" s="1246"/>
      <c r="H43" s="1247"/>
      <c r="I43" s="107">
        <v>1864</v>
      </c>
      <c r="J43" s="108">
        <v>1641</v>
      </c>
      <c r="K43" s="108">
        <v>1475</v>
      </c>
      <c r="L43" s="108">
        <v>1378</v>
      </c>
      <c r="M43" s="109">
        <v>1289</v>
      </c>
    </row>
    <row r="44" spans="2:13" ht="27.75" customHeight="1" x14ac:dyDescent="0.2">
      <c r="B44" s="1240"/>
      <c r="C44" s="1241"/>
      <c r="D44" s="106"/>
      <c r="E44" s="1246" t="s">
        <v>33</v>
      </c>
      <c r="F44" s="1246"/>
      <c r="G44" s="1246"/>
      <c r="H44" s="1247"/>
      <c r="I44" s="107">
        <v>293</v>
      </c>
      <c r="J44" s="108">
        <v>274</v>
      </c>
      <c r="K44" s="108">
        <v>275</v>
      </c>
      <c r="L44" s="108">
        <v>251</v>
      </c>
      <c r="M44" s="109">
        <v>224</v>
      </c>
    </row>
    <row r="45" spans="2:13" ht="27.75" customHeight="1" x14ac:dyDescent="0.2">
      <c r="B45" s="1240"/>
      <c r="C45" s="1241"/>
      <c r="D45" s="106"/>
      <c r="E45" s="1246" t="s">
        <v>34</v>
      </c>
      <c r="F45" s="1246"/>
      <c r="G45" s="1246"/>
      <c r="H45" s="1247"/>
      <c r="I45" s="107">
        <v>1292</v>
      </c>
      <c r="J45" s="108">
        <v>1294</v>
      </c>
      <c r="K45" s="108">
        <v>1268</v>
      </c>
      <c r="L45" s="108">
        <v>1145</v>
      </c>
      <c r="M45" s="109">
        <v>1107</v>
      </c>
    </row>
    <row r="46" spans="2:13" ht="27.75" customHeight="1" x14ac:dyDescent="0.2">
      <c r="B46" s="1240"/>
      <c r="C46" s="1241"/>
      <c r="D46" s="110"/>
      <c r="E46" s="1246" t="s">
        <v>35</v>
      </c>
      <c r="F46" s="1246"/>
      <c r="G46" s="1246"/>
      <c r="H46" s="1247"/>
      <c r="I46" s="107" t="s">
        <v>521</v>
      </c>
      <c r="J46" s="108" t="s">
        <v>521</v>
      </c>
      <c r="K46" s="108" t="s">
        <v>521</v>
      </c>
      <c r="L46" s="108" t="s">
        <v>521</v>
      </c>
      <c r="M46" s="109" t="s">
        <v>521</v>
      </c>
    </row>
    <row r="47" spans="2:13" ht="27.75" customHeight="1" x14ac:dyDescent="0.2">
      <c r="B47" s="1240"/>
      <c r="C47" s="1241"/>
      <c r="D47" s="111"/>
      <c r="E47" s="1248" t="s">
        <v>36</v>
      </c>
      <c r="F47" s="1249"/>
      <c r="G47" s="1249"/>
      <c r="H47" s="1250"/>
      <c r="I47" s="107" t="s">
        <v>521</v>
      </c>
      <c r="J47" s="108" t="s">
        <v>521</v>
      </c>
      <c r="K47" s="108" t="s">
        <v>521</v>
      </c>
      <c r="L47" s="108" t="s">
        <v>521</v>
      </c>
      <c r="M47" s="109" t="s">
        <v>521</v>
      </c>
    </row>
    <row r="48" spans="2:13" ht="27.75" customHeight="1" x14ac:dyDescent="0.2">
      <c r="B48" s="1240"/>
      <c r="C48" s="1241"/>
      <c r="D48" s="106"/>
      <c r="E48" s="1246" t="s">
        <v>37</v>
      </c>
      <c r="F48" s="1246"/>
      <c r="G48" s="1246"/>
      <c r="H48" s="1247"/>
      <c r="I48" s="107" t="s">
        <v>521</v>
      </c>
      <c r="J48" s="108" t="s">
        <v>521</v>
      </c>
      <c r="K48" s="108" t="s">
        <v>521</v>
      </c>
      <c r="L48" s="108" t="s">
        <v>521</v>
      </c>
      <c r="M48" s="109" t="s">
        <v>521</v>
      </c>
    </row>
    <row r="49" spans="2:13" ht="27.75" customHeight="1" x14ac:dyDescent="0.2">
      <c r="B49" s="1242"/>
      <c r="C49" s="1243"/>
      <c r="D49" s="106"/>
      <c r="E49" s="1246" t="s">
        <v>38</v>
      </c>
      <c r="F49" s="1246"/>
      <c r="G49" s="1246"/>
      <c r="H49" s="1247"/>
      <c r="I49" s="107" t="s">
        <v>521</v>
      </c>
      <c r="J49" s="108" t="s">
        <v>521</v>
      </c>
      <c r="K49" s="108" t="s">
        <v>521</v>
      </c>
      <c r="L49" s="108" t="s">
        <v>521</v>
      </c>
      <c r="M49" s="109">
        <v>20</v>
      </c>
    </row>
    <row r="50" spans="2:13" ht="27.75" customHeight="1" x14ac:dyDescent="0.2">
      <c r="B50" s="1251" t="s">
        <v>39</v>
      </c>
      <c r="C50" s="1252"/>
      <c r="D50" s="112"/>
      <c r="E50" s="1246" t="s">
        <v>40</v>
      </c>
      <c r="F50" s="1246"/>
      <c r="G50" s="1246"/>
      <c r="H50" s="1247"/>
      <c r="I50" s="107">
        <v>12705</v>
      </c>
      <c r="J50" s="108">
        <v>12878</v>
      </c>
      <c r="K50" s="108">
        <v>13063</v>
      </c>
      <c r="L50" s="108">
        <v>12997</v>
      </c>
      <c r="M50" s="109">
        <v>12999</v>
      </c>
    </row>
    <row r="51" spans="2:13" ht="27.75" customHeight="1" x14ac:dyDescent="0.2">
      <c r="B51" s="1240"/>
      <c r="C51" s="1241"/>
      <c r="D51" s="106"/>
      <c r="E51" s="1246" t="s">
        <v>41</v>
      </c>
      <c r="F51" s="1246"/>
      <c r="G51" s="1246"/>
      <c r="H51" s="1247"/>
      <c r="I51" s="107">
        <v>82</v>
      </c>
      <c r="J51" s="108">
        <v>85</v>
      </c>
      <c r="K51" s="108">
        <v>74</v>
      </c>
      <c r="L51" s="108">
        <v>56</v>
      </c>
      <c r="M51" s="109">
        <v>34</v>
      </c>
    </row>
    <row r="52" spans="2:13" ht="27.75" customHeight="1" x14ac:dyDescent="0.2">
      <c r="B52" s="1242"/>
      <c r="C52" s="1243"/>
      <c r="D52" s="106"/>
      <c r="E52" s="1246" t="s">
        <v>42</v>
      </c>
      <c r="F52" s="1246"/>
      <c r="G52" s="1246"/>
      <c r="H52" s="1247"/>
      <c r="I52" s="107">
        <v>4221</v>
      </c>
      <c r="J52" s="108">
        <v>3854</v>
      </c>
      <c r="K52" s="108">
        <v>3557</v>
      </c>
      <c r="L52" s="108">
        <v>3160</v>
      </c>
      <c r="M52" s="109">
        <v>2871</v>
      </c>
    </row>
    <row r="53" spans="2:13" ht="27.75" customHeight="1" thickBot="1" x14ac:dyDescent="0.25">
      <c r="B53" s="1253" t="s">
        <v>43</v>
      </c>
      <c r="C53" s="1254"/>
      <c r="D53" s="113"/>
      <c r="E53" s="1255" t="s">
        <v>44</v>
      </c>
      <c r="F53" s="1255"/>
      <c r="G53" s="1255"/>
      <c r="H53" s="1256"/>
      <c r="I53" s="114">
        <v>-10583</v>
      </c>
      <c r="J53" s="115">
        <v>-10999</v>
      </c>
      <c r="K53" s="115">
        <v>-11397</v>
      </c>
      <c r="L53" s="115">
        <v>-11459</v>
      </c>
      <c r="M53" s="116">
        <v>-11489</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ipnwLqsDKre/uFV7cXDLv6N2mtipz1zoLeF/g/7eDGJc8G1Ea265QhekZWe5Wtdbx6FelOCegjw3KJ5dKdg7w==" saltValue="ufBTKuTZzlQbC/uP/quh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265" t="s">
        <v>47</v>
      </c>
      <c r="D55" s="1265"/>
      <c r="E55" s="1266"/>
      <c r="F55" s="128">
        <v>6057</v>
      </c>
      <c r="G55" s="128">
        <v>6372</v>
      </c>
      <c r="H55" s="129">
        <v>6541</v>
      </c>
    </row>
    <row r="56" spans="2:8" ht="52.5" customHeight="1" x14ac:dyDescent="0.2">
      <c r="B56" s="130"/>
      <c r="C56" s="1267" t="s">
        <v>48</v>
      </c>
      <c r="D56" s="1267"/>
      <c r="E56" s="1268"/>
      <c r="F56" s="131">
        <v>2425</v>
      </c>
      <c r="G56" s="131">
        <v>2426</v>
      </c>
      <c r="H56" s="132">
        <v>2428</v>
      </c>
    </row>
    <row r="57" spans="2:8" ht="53.25" customHeight="1" x14ac:dyDescent="0.2">
      <c r="B57" s="130"/>
      <c r="C57" s="1269" t="s">
        <v>49</v>
      </c>
      <c r="D57" s="1269"/>
      <c r="E57" s="1270"/>
      <c r="F57" s="133">
        <v>6147</v>
      </c>
      <c r="G57" s="133">
        <v>5751</v>
      </c>
      <c r="H57" s="134">
        <v>5487</v>
      </c>
    </row>
    <row r="58" spans="2:8" ht="45.75" customHeight="1" x14ac:dyDescent="0.2">
      <c r="B58" s="135"/>
      <c r="C58" s="1257" t="s">
        <v>603</v>
      </c>
      <c r="D58" s="1258"/>
      <c r="E58" s="1259"/>
      <c r="F58" s="136">
        <v>3326</v>
      </c>
      <c r="G58" s="136">
        <v>3164</v>
      </c>
      <c r="H58" s="137">
        <v>3116</v>
      </c>
    </row>
    <row r="59" spans="2:8" ht="45.75" customHeight="1" x14ac:dyDescent="0.2">
      <c r="B59" s="135"/>
      <c r="C59" s="1257" t="s">
        <v>602</v>
      </c>
      <c r="D59" s="1258"/>
      <c r="E59" s="1259"/>
      <c r="F59" s="136">
        <v>603</v>
      </c>
      <c r="G59" s="136">
        <v>603</v>
      </c>
      <c r="H59" s="137">
        <v>604</v>
      </c>
    </row>
    <row r="60" spans="2:8" ht="45.75" customHeight="1" x14ac:dyDescent="0.2">
      <c r="B60" s="135"/>
      <c r="C60" s="1257" t="s">
        <v>605</v>
      </c>
      <c r="D60" s="1258"/>
      <c r="E60" s="1259"/>
      <c r="F60" s="136">
        <v>925</v>
      </c>
      <c r="G60" s="136">
        <v>713</v>
      </c>
      <c r="H60" s="137">
        <v>561</v>
      </c>
    </row>
    <row r="61" spans="2:8" ht="45.75" customHeight="1" x14ac:dyDescent="0.2">
      <c r="B61" s="135"/>
      <c r="C61" s="1257" t="s">
        <v>606</v>
      </c>
      <c r="D61" s="1258"/>
      <c r="E61" s="1259"/>
      <c r="F61" s="136">
        <v>521</v>
      </c>
      <c r="G61" s="136">
        <v>506</v>
      </c>
      <c r="H61" s="137">
        <v>494</v>
      </c>
    </row>
    <row r="62" spans="2:8" ht="45.75" customHeight="1" thickBot="1" x14ac:dyDescent="0.25">
      <c r="B62" s="138"/>
      <c r="C62" s="1260" t="s">
        <v>604</v>
      </c>
      <c r="D62" s="1261"/>
      <c r="E62" s="1262"/>
      <c r="F62" s="139">
        <v>541</v>
      </c>
      <c r="G62" s="139">
        <v>535</v>
      </c>
      <c r="H62" s="140">
        <v>472</v>
      </c>
    </row>
    <row r="63" spans="2:8" ht="52.5" customHeight="1" thickBot="1" x14ac:dyDescent="0.25">
      <c r="B63" s="141"/>
      <c r="C63" s="1263" t="s">
        <v>50</v>
      </c>
      <c r="D63" s="1263"/>
      <c r="E63" s="1264"/>
      <c r="F63" s="142">
        <v>14629</v>
      </c>
      <c r="G63" s="142">
        <v>14550</v>
      </c>
      <c r="H63" s="143">
        <v>14456</v>
      </c>
    </row>
    <row r="64" spans="2:8" ht="15" customHeight="1" x14ac:dyDescent="0.2"/>
  </sheetData>
  <sheetProtection algorithmName="SHA-512" hashValue="cSunR0ckuLHVrM5m9SSYRhSnWjnfGzVkxSTSg3QgpMqwgEnrWlYPwBcwZU5dB4wxLdqR9DeF9zgnFX2/y6SaEQ==" saltValue="AlfOTWNwDQhF0GV2pL1O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560</v>
      </c>
      <c r="G2" s="157"/>
      <c r="H2" s="158"/>
    </row>
    <row r="3" spans="1:8" x14ac:dyDescent="0.2">
      <c r="A3" s="154" t="s">
        <v>553</v>
      </c>
      <c r="B3" s="159"/>
      <c r="C3" s="160"/>
      <c r="D3" s="161">
        <v>358170</v>
      </c>
      <c r="E3" s="162"/>
      <c r="F3" s="163">
        <v>109920</v>
      </c>
      <c r="G3" s="164"/>
      <c r="H3" s="165"/>
    </row>
    <row r="4" spans="1:8" x14ac:dyDescent="0.2">
      <c r="A4" s="166"/>
      <c r="B4" s="167"/>
      <c r="C4" s="168"/>
      <c r="D4" s="169">
        <v>330623</v>
      </c>
      <c r="E4" s="170"/>
      <c r="F4" s="171">
        <v>62739</v>
      </c>
      <c r="G4" s="172"/>
      <c r="H4" s="173"/>
    </row>
    <row r="5" spans="1:8" x14ac:dyDescent="0.2">
      <c r="A5" s="154" t="s">
        <v>555</v>
      </c>
      <c r="B5" s="159"/>
      <c r="C5" s="160"/>
      <c r="D5" s="161">
        <v>422419</v>
      </c>
      <c r="E5" s="162"/>
      <c r="F5" s="163">
        <v>119882</v>
      </c>
      <c r="G5" s="164"/>
      <c r="H5" s="165"/>
    </row>
    <row r="6" spans="1:8" x14ac:dyDescent="0.2">
      <c r="A6" s="166"/>
      <c r="B6" s="167"/>
      <c r="C6" s="168"/>
      <c r="D6" s="169">
        <v>310899</v>
      </c>
      <c r="E6" s="170"/>
      <c r="F6" s="171">
        <v>66481</v>
      </c>
      <c r="G6" s="172"/>
      <c r="H6" s="173"/>
    </row>
    <row r="7" spans="1:8" x14ac:dyDescent="0.2">
      <c r="A7" s="154" t="s">
        <v>556</v>
      </c>
      <c r="B7" s="159"/>
      <c r="C7" s="160"/>
      <c r="D7" s="161">
        <v>352375</v>
      </c>
      <c r="E7" s="162"/>
      <c r="F7" s="163">
        <v>116162</v>
      </c>
      <c r="G7" s="164"/>
      <c r="H7" s="165"/>
    </row>
    <row r="8" spans="1:8" x14ac:dyDescent="0.2">
      <c r="A8" s="166"/>
      <c r="B8" s="167"/>
      <c r="C8" s="168"/>
      <c r="D8" s="169">
        <v>300798</v>
      </c>
      <c r="E8" s="170"/>
      <c r="F8" s="171">
        <v>61562</v>
      </c>
      <c r="G8" s="172"/>
      <c r="H8" s="173"/>
    </row>
    <row r="9" spans="1:8" x14ac:dyDescent="0.2">
      <c r="A9" s="154" t="s">
        <v>557</v>
      </c>
      <c r="B9" s="159"/>
      <c r="C9" s="160"/>
      <c r="D9" s="161">
        <v>343900</v>
      </c>
      <c r="E9" s="162"/>
      <c r="F9" s="163">
        <v>121449</v>
      </c>
      <c r="G9" s="164"/>
      <c r="H9" s="165"/>
    </row>
    <row r="10" spans="1:8" x14ac:dyDescent="0.2">
      <c r="A10" s="166"/>
      <c r="B10" s="167"/>
      <c r="C10" s="168"/>
      <c r="D10" s="169">
        <v>286531</v>
      </c>
      <c r="E10" s="170"/>
      <c r="F10" s="171">
        <v>62922</v>
      </c>
      <c r="G10" s="172"/>
      <c r="H10" s="173"/>
    </row>
    <row r="11" spans="1:8" x14ac:dyDescent="0.2">
      <c r="A11" s="154" t="s">
        <v>558</v>
      </c>
      <c r="B11" s="159"/>
      <c r="C11" s="160"/>
      <c r="D11" s="161">
        <v>324470</v>
      </c>
      <c r="E11" s="162"/>
      <c r="F11" s="163">
        <v>145139</v>
      </c>
      <c r="G11" s="164"/>
      <c r="H11" s="165"/>
    </row>
    <row r="12" spans="1:8" x14ac:dyDescent="0.2">
      <c r="A12" s="166"/>
      <c r="B12" s="167"/>
      <c r="C12" s="174"/>
      <c r="D12" s="169">
        <v>241367</v>
      </c>
      <c r="E12" s="170"/>
      <c r="F12" s="171">
        <v>83762</v>
      </c>
      <c r="G12" s="172"/>
      <c r="H12" s="173"/>
    </row>
    <row r="13" spans="1:8" x14ac:dyDescent="0.2">
      <c r="A13" s="154"/>
      <c r="B13" s="159"/>
      <c r="C13" s="175"/>
      <c r="D13" s="176">
        <v>360267</v>
      </c>
      <c r="E13" s="177"/>
      <c r="F13" s="178">
        <v>122510</v>
      </c>
      <c r="G13" s="179"/>
      <c r="H13" s="165"/>
    </row>
    <row r="14" spans="1:8" x14ac:dyDescent="0.2">
      <c r="A14" s="166"/>
      <c r="B14" s="167"/>
      <c r="C14" s="168"/>
      <c r="D14" s="169">
        <v>294044</v>
      </c>
      <c r="E14" s="170"/>
      <c r="F14" s="171">
        <v>67493</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9.27</v>
      </c>
      <c r="C19" s="180">
        <f>ROUND(VALUE(SUBSTITUTE(実質収支比率等に係る経年分析!G$48,"▲","-")),2)</f>
        <v>7.14</v>
      </c>
      <c r="D19" s="180">
        <f>ROUND(VALUE(SUBSTITUTE(実質収支比率等に係る経年分析!H$48,"▲","-")),2)</f>
        <v>7.94</v>
      </c>
      <c r="E19" s="180">
        <f>ROUND(VALUE(SUBSTITUTE(実質収支比率等に係る経年分析!I$48,"▲","-")),2)</f>
        <v>7.12</v>
      </c>
      <c r="F19" s="180">
        <f>ROUND(VALUE(SUBSTITUTE(実質収支比率等に係る経年分析!J$48,"▲","-")),2)</f>
        <v>7.49</v>
      </c>
    </row>
    <row r="20" spans="1:11" x14ac:dyDescent="0.2">
      <c r="A20" s="180" t="s">
        <v>54</v>
      </c>
      <c r="B20" s="180">
        <f>ROUND(VALUE(SUBSTITUTE(実質収支比率等に係る経年分析!F$47,"▲","-")),2)</f>
        <v>97.5</v>
      </c>
      <c r="C20" s="180">
        <f>ROUND(VALUE(SUBSTITUTE(実質収支比率等に係る経年分析!G$47,"▲","-")),2)</f>
        <v>105.37</v>
      </c>
      <c r="D20" s="180">
        <f>ROUND(VALUE(SUBSTITUTE(実質収支比率等に係る経年分析!H$47,"▲","-")),2)</f>
        <v>118.66</v>
      </c>
      <c r="E20" s="180">
        <f>ROUND(VALUE(SUBSTITUTE(実質収支比率等に係る経年分析!I$47,"▲","-")),2)</f>
        <v>136.44</v>
      </c>
      <c r="F20" s="180">
        <f>ROUND(VALUE(SUBSTITUTE(実質収支比率等に係る経年分析!J$47,"▲","-")),2)</f>
        <v>143.27000000000001</v>
      </c>
    </row>
    <row r="21" spans="1:11" x14ac:dyDescent="0.2">
      <c r="A21" s="180" t="s">
        <v>55</v>
      </c>
      <c r="B21" s="180">
        <f>IF(ISNUMBER(VALUE(SUBSTITUTE(実質収支比率等に係る経年分析!F$49,"▲","-"))),ROUND(VALUE(SUBSTITUTE(実質収支比率等に係る経年分析!F$49,"▲","-")),2),NA())</f>
        <v>0.23</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5</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-0.14000000000000001</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国民健康保険診療事業特別会計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7.0000000000000007E-2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7.49</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554</v>
      </c>
      <c r="E42" s="182"/>
      <c r="F42" s="182"/>
      <c r="G42" s="182">
        <f>'実質公債費比率（分子）の構造'!L$52</f>
        <v>537</v>
      </c>
      <c r="H42" s="182"/>
      <c r="I42" s="182"/>
      <c r="J42" s="182">
        <f>'実質公債費比率（分子）の構造'!M$52</f>
        <v>472</v>
      </c>
      <c r="K42" s="182"/>
      <c r="L42" s="182"/>
      <c r="M42" s="182">
        <f>'実質公債費比率（分子）の構造'!N$52</f>
        <v>433</v>
      </c>
      <c r="N42" s="182"/>
      <c r="O42" s="182"/>
      <c r="P42" s="182">
        <f>'実質公債費比率（分子）の構造'!O$52</f>
        <v>400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32</v>
      </c>
      <c r="C44" s="182"/>
      <c r="D44" s="182"/>
      <c r="E44" s="182">
        <f>'実質公債費比率（分子）の構造'!L$50</f>
        <v>31</v>
      </c>
      <c r="F44" s="182"/>
      <c r="G44" s="182"/>
      <c r="H44" s="182">
        <f>'実質公債費比率（分子）の構造'!M$50</f>
        <v>19</v>
      </c>
      <c r="I44" s="182"/>
      <c r="J44" s="182"/>
      <c r="K44" s="182">
        <f>'実質公債費比率（分子）の構造'!N$50</f>
        <v>13</v>
      </c>
      <c r="L44" s="182"/>
      <c r="M44" s="182"/>
      <c r="N44" s="182" t="str">
        <f>'実質公債費比率（分子）の構造'!O$50</f>
        <v>-</v>
      </c>
      <c r="O44" s="182"/>
      <c r="P44" s="182"/>
    </row>
    <row r="45" spans="1:16" x14ac:dyDescent="0.2">
      <c r="A45" s="182" t="s">
        <v>65</v>
      </c>
      <c r="B45" s="182">
        <f>'実質公債費比率（分子）の構造'!K$49</f>
        <v>38</v>
      </c>
      <c r="C45" s="182"/>
      <c r="D45" s="182"/>
      <c r="E45" s="182">
        <f>'実質公債費比率（分子）の構造'!L$49</f>
        <v>39</v>
      </c>
      <c r="F45" s="182"/>
      <c r="G45" s="182"/>
      <c r="H45" s="182">
        <f>'実質公債費比率（分子）の構造'!M$49</f>
        <v>36</v>
      </c>
      <c r="I45" s="182"/>
      <c r="J45" s="182"/>
      <c r="K45" s="182">
        <f>'実質公債費比率（分子）の構造'!N$49</f>
        <v>39</v>
      </c>
      <c r="L45" s="182"/>
      <c r="M45" s="182"/>
      <c r="N45" s="182">
        <f>'実質公債費比率（分子）の構造'!O$49</f>
        <v>46</v>
      </c>
      <c r="O45" s="182"/>
      <c r="P45" s="182"/>
    </row>
    <row r="46" spans="1:16" x14ac:dyDescent="0.2">
      <c r="A46" s="182" t="s">
        <v>66</v>
      </c>
      <c r="B46" s="182">
        <f>'実質公債費比率（分子）の構造'!K$48</f>
        <v>200</v>
      </c>
      <c r="C46" s="182"/>
      <c r="D46" s="182"/>
      <c r="E46" s="182">
        <f>'実質公債費比率（分子）の構造'!L$48</f>
        <v>185</v>
      </c>
      <c r="F46" s="182"/>
      <c r="G46" s="182"/>
      <c r="H46" s="182">
        <f>'実質公債費比率（分子）の構造'!M$48</f>
        <v>188</v>
      </c>
      <c r="I46" s="182"/>
      <c r="J46" s="182"/>
      <c r="K46" s="182">
        <f>'実質公債費比率（分子）の構造'!N$48</f>
        <v>180</v>
      </c>
      <c r="L46" s="182"/>
      <c r="M46" s="182"/>
      <c r="N46" s="182">
        <f>'実質公債費比率（分子）の構造'!O$48</f>
        <v>169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346</v>
      </c>
      <c r="C49" s="182"/>
      <c r="D49" s="182"/>
      <c r="E49" s="182">
        <f>'実質公債費比率（分子）の構造'!L$45</f>
        <v>319</v>
      </c>
      <c r="F49" s="182"/>
      <c r="G49" s="182"/>
      <c r="H49" s="182">
        <f>'実質公債費比率（分子）の構造'!M$45</f>
        <v>290</v>
      </c>
      <c r="I49" s="182"/>
      <c r="J49" s="182"/>
      <c r="K49" s="182">
        <f>'実質公債費比率（分子）の構造'!N$45</f>
        <v>261</v>
      </c>
      <c r="L49" s="182"/>
      <c r="M49" s="182"/>
      <c r="N49" s="182">
        <f>'実質公債費比率（分子）の構造'!O$45</f>
        <v>233</v>
      </c>
      <c r="O49" s="182"/>
      <c r="P49" s="182"/>
    </row>
    <row r="50" spans="1:16" x14ac:dyDescent="0.2">
      <c r="A50" s="182" t="s">
        <v>70</v>
      </c>
      <c r="B50" s="182" t="e">
        <f>NA()</f>
        <v>#N/A</v>
      </c>
      <c r="C50" s="182">
        <f>IF(ISNUMBER('実質公債費比率（分子）の構造'!K$53),'実質公債費比率（分子）の構造'!K$53,NA())</f>
        <v>62</v>
      </c>
      <c r="D50" s="182" t="e">
        <f>NA()</f>
        <v>#N/A</v>
      </c>
      <c r="E50" s="182" t="e">
        <f>NA()</f>
        <v>#N/A</v>
      </c>
      <c r="F50" s="182">
        <f>IF(ISNUMBER('実質公債費比率（分子）の構造'!L$53),'実質公債費比率（分子）の構造'!L$53,NA())</f>
        <v>37</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60</v>
      </c>
      <c r="M50" s="182" t="e">
        <f>NA()</f>
        <v>#N/A</v>
      </c>
      <c r="N50" s="182" t="e">
        <f>NA()</f>
        <v>#N/A</v>
      </c>
      <c r="O50" s="182">
        <f>IF(ISNUMBER('実質公債費比率（分子）の構造'!O$53),'実質公債費比率（分子）の構造'!O$53,NA())</f>
        <v>48</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4221</v>
      </c>
      <c r="E56" s="181"/>
      <c r="F56" s="181"/>
      <c r="G56" s="181">
        <f>'将来負担比率（分子）の構造'!J$52</f>
        <v>3854</v>
      </c>
      <c r="H56" s="181"/>
      <c r="I56" s="181"/>
      <c r="J56" s="181">
        <f>'将来負担比率（分子）の構造'!K$52</f>
        <v>3557</v>
      </c>
      <c r="K56" s="181"/>
      <c r="L56" s="181"/>
      <c r="M56" s="181">
        <f>'将来負担比率（分子）の構造'!L$52</f>
        <v>3160</v>
      </c>
      <c r="N56" s="181"/>
      <c r="O56" s="181"/>
      <c r="P56" s="181">
        <f>'将来負担比率（分子）の構造'!M$52</f>
        <v>2871</v>
      </c>
    </row>
    <row r="57" spans="1:16" x14ac:dyDescent="0.2">
      <c r="A57" s="181" t="s">
        <v>41</v>
      </c>
      <c r="B57" s="181"/>
      <c r="C57" s="181"/>
      <c r="D57" s="181">
        <f>'将来負担比率（分子）の構造'!I$51</f>
        <v>82</v>
      </c>
      <c r="E57" s="181"/>
      <c r="F57" s="181"/>
      <c r="G57" s="181">
        <f>'将来負担比率（分子）の構造'!J$51</f>
        <v>85</v>
      </c>
      <c r="H57" s="181"/>
      <c r="I57" s="181"/>
      <c r="J57" s="181">
        <f>'将来負担比率（分子）の構造'!K$51</f>
        <v>74</v>
      </c>
      <c r="K57" s="181"/>
      <c r="L57" s="181"/>
      <c r="M57" s="181">
        <f>'将来負担比率（分子）の構造'!L$51</f>
        <v>56</v>
      </c>
      <c r="N57" s="181"/>
      <c r="O57" s="181"/>
      <c r="P57" s="181">
        <f>'将来負担比率（分子）の構造'!M$51</f>
        <v>34</v>
      </c>
    </row>
    <row r="58" spans="1:16" x14ac:dyDescent="0.2">
      <c r="A58" s="181" t="s">
        <v>40</v>
      </c>
      <c r="B58" s="181"/>
      <c r="C58" s="181"/>
      <c r="D58" s="181">
        <f>'将来負担比率（分子）の構造'!I$50</f>
        <v>12705</v>
      </c>
      <c r="E58" s="181"/>
      <c r="F58" s="181"/>
      <c r="G58" s="181">
        <f>'将来負担比率（分子）の構造'!J$50</f>
        <v>12878</v>
      </c>
      <c r="H58" s="181"/>
      <c r="I58" s="181"/>
      <c r="J58" s="181">
        <f>'将来負担比率（分子）の構造'!K$50</f>
        <v>13063</v>
      </c>
      <c r="K58" s="181"/>
      <c r="L58" s="181"/>
      <c r="M58" s="181">
        <f>'将来負担比率（分子）の構造'!L$50</f>
        <v>12997</v>
      </c>
      <c r="N58" s="181"/>
      <c r="O58" s="181"/>
      <c r="P58" s="181">
        <f>'将来負担比率（分子）の構造'!M$50</f>
        <v>12999</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20</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1292</v>
      </c>
      <c r="C62" s="181"/>
      <c r="D62" s="181"/>
      <c r="E62" s="181">
        <f>'将来負担比率（分子）の構造'!J$45</f>
        <v>1294</v>
      </c>
      <c r="F62" s="181"/>
      <c r="G62" s="181"/>
      <c r="H62" s="181">
        <f>'将来負担比率（分子）の構造'!K$45</f>
        <v>1268</v>
      </c>
      <c r="I62" s="181"/>
      <c r="J62" s="181"/>
      <c r="K62" s="181">
        <f>'将来負担比率（分子）の構造'!L$45</f>
        <v>1145</v>
      </c>
      <c r="L62" s="181"/>
      <c r="M62" s="181"/>
      <c r="N62" s="181">
        <f>'将来負担比率（分子）の構造'!M$45</f>
        <v>1107</v>
      </c>
      <c r="O62" s="181"/>
      <c r="P62" s="181"/>
    </row>
    <row r="63" spans="1:16" x14ac:dyDescent="0.2">
      <c r="A63" s="181" t="s">
        <v>33</v>
      </c>
      <c r="B63" s="181">
        <f>'将来負担比率（分子）の構造'!I$44</f>
        <v>293</v>
      </c>
      <c r="C63" s="181"/>
      <c r="D63" s="181"/>
      <c r="E63" s="181">
        <f>'将来負担比率（分子）の構造'!J$44</f>
        <v>274</v>
      </c>
      <c r="F63" s="181"/>
      <c r="G63" s="181"/>
      <c r="H63" s="181">
        <f>'将来負担比率（分子）の構造'!K$44</f>
        <v>275</v>
      </c>
      <c r="I63" s="181"/>
      <c r="J63" s="181"/>
      <c r="K63" s="181">
        <f>'将来負担比率（分子）の構造'!L$44</f>
        <v>251</v>
      </c>
      <c r="L63" s="181"/>
      <c r="M63" s="181"/>
      <c r="N63" s="181">
        <f>'将来負担比率（分子）の構造'!M$44</f>
        <v>224</v>
      </c>
      <c r="O63" s="181"/>
      <c r="P63" s="181"/>
    </row>
    <row r="64" spans="1:16" x14ac:dyDescent="0.2">
      <c r="A64" s="181" t="s">
        <v>32</v>
      </c>
      <c r="B64" s="181">
        <f>'将来負担比率（分子）の構造'!I$43</f>
        <v>1864</v>
      </c>
      <c r="C64" s="181"/>
      <c r="D64" s="181"/>
      <c r="E64" s="181">
        <f>'将来負担比率（分子）の構造'!J$43</f>
        <v>1641</v>
      </c>
      <c r="F64" s="181"/>
      <c r="G64" s="181"/>
      <c r="H64" s="181">
        <f>'将来負担比率（分子）の構造'!K$43</f>
        <v>1475</v>
      </c>
      <c r="I64" s="181"/>
      <c r="J64" s="181"/>
      <c r="K64" s="181">
        <f>'将来負担比率（分子）の構造'!L$43</f>
        <v>1378</v>
      </c>
      <c r="L64" s="181"/>
      <c r="M64" s="181"/>
      <c r="N64" s="181">
        <f>'将来負担比率（分子）の構造'!M$43</f>
        <v>1289</v>
      </c>
      <c r="O64" s="181"/>
      <c r="P64" s="181"/>
    </row>
    <row r="65" spans="1:16" x14ac:dyDescent="0.2">
      <c r="A65" s="181" t="s">
        <v>31</v>
      </c>
      <c r="B65" s="181">
        <f>'将来負担比率（分子）の構造'!I$42</f>
        <v>247</v>
      </c>
      <c r="C65" s="181"/>
      <c r="D65" s="181"/>
      <c r="E65" s="181">
        <f>'将来負担比率（分子）の構造'!J$42</f>
        <v>155</v>
      </c>
      <c r="F65" s="181"/>
      <c r="G65" s="181"/>
      <c r="H65" s="181">
        <f>'将来負担比率（分子）の構造'!K$42</f>
        <v>74</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2729</v>
      </c>
      <c r="C66" s="181"/>
      <c r="D66" s="181"/>
      <c r="E66" s="181">
        <f>'将来負担比率（分子）の構造'!J$41</f>
        <v>2455</v>
      </c>
      <c r="F66" s="181"/>
      <c r="G66" s="181"/>
      <c r="H66" s="181">
        <f>'将来負担比率（分子）の構造'!K$41</f>
        <v>2205</v>
      </c>
      <c r="I66" s="181"/>
      <c r="J66" s="181"/>
      <c r="K66" s="181">
        <f>'将来負担比率（分子）の構造'!L$41</f>
        <v>1979</v>
      </c>
      <c r="L66" s="181"/>
      <c r="M66" s="181"/>
      <c r="N66" s="181">
        <f>'将来負担比率（分子）の構造'!M$41</f>
        <v>1777</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6057</v>
      </c>
      <c r="C72" s="185">
        <f>基金残高に係る経年分析!G55</f>
        <v>6372</v>
      </c>
      <c r="D72" s="185">
        <f>基金残高に係る経年分析!H55</f>
        <v>6541</v>
      </c>
    </row>
    <row r="73" spans="1:16" x14ac:dyDescent="0.2">
      <c r="A73" s="184" t="s">
        <v>77</v>
      </c>
      <c r="B73" s="185">
        <f>基金残高に係る経年分析!F56</f>
        <v>2425</v>
      </c>
      <c r="C73" s="185">
        <f>基金残高に係る経年分析!G56</f>
        <v>2426</v>
      </c>
      <c r="D73" s="185">
        <f>基金残高に係る経年分析!H56</f>
        <v>2428</v>
      </c>
    </row>
    <row r="74" spans="1:16" x14ac:dyDescent="0.2">
      <c r="A74" s="184" t="s">
        <v>78</v>
      </c>
      <c r="B74" s="185">
        <f>基金残高に係る経年分析!F57</f>
        <v>6147</v>
      </c>
      <c r="C74" s="185">
        <f>基金残高に係る経年分析!G57</f>
        <v>5751</v>
      </c>
      <c r="D74" s="185">
        <f>基金残高に係る経年分析!H57</f>
        <v>5487</v>
      </c>
    </row>
  </sheetData>
  <sheetProtection algorithmName="SHA-512" hashValue="M2AwSWL/dQVkoxMlHooj2l+SDzLELTPmyNaSkrvl+Y5W2KFWEfagNL6nHYuyVt51qd4MFxl+8u9+Kjxy6Yb73w==" saltValue="RIFTgLqUSDlyKa4P9bW6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228</v>
      </c>
      <c r="C5" s="632"/>
      <c r="D5" s="632"/>
      <c r="E5" s="632"/>
      <c r="F5" s="632"/>
      <c r="G5" s="632"/>
      <c r="H5" s="632"/>
      <c r="I5" s="632"/>
      <c r="J5" s="632"/>
      <c r="K5" s="632"/>
      <c r="L5" s="632"/>
      <c r="M5" s="632"/>
      <c r="N5" s="632"/>
      <c r="O5" s="632"/>
      <c r="P5" s="632"/>
      <c r="Q5" s="633"/>
      <c r="R5" s="634">
        <v>4263677</v>
      </c>
      <c r="S5" s="635"/>
      <c r="T5" s="635"/>
      <c r="U5" s="635"/>
      <c r="V5" s="635"/>
      <c r="W5" s="635"/>
      <c r="X5" s="635"/>
      <c r="Y5" s="636"/>
      <c r="Z5" s="637">
        <v>40.799999999999997</v>
      </c>
      <c r="AA5" s="637"/>
      <c r="AB5" s="637"/>
      <c r="AC5" s="637"/>
      <c r="AD5" s="638">
        <v>4263677</v>
      </c>
      <c r="AE5" s="638"/>
      <c r="AF5" s="638"/>
      <c r="AG5" s="638"/>
      <c r="AH5" s="638"/>
      <c r="AI5" s="638"/>
      <c r="AJ5" s="638"/>
      <c r="AK5" s="638"/>
      <c r="AL5" s="639">
        <v>87.9</v>
      </c>
      <c r="AM5" s="640"/>
      <c r="AN5" s="640"/>
      <c r="AO5" s="641"/>
      <c r="AP5" s="631" t="s">
        <v>229</v>
      </c>
      <c r="AQ5" s="632"/>
      <c r="AR5" s="632"/>
      <c r="AS5" s="632"/>
      <c r="AT5" s="632"/>
      <c r="AU5" s="632"/>
      <c r="AV5" s="632"/>
      <c r="AW5" s="632"/>
      <c r="AX5" s="632"/>
      <c r="AY5" s="632"/>
      <c r="AZ5" s="632"/>
      <c r="BA5" s="632"/>
      <c r="BB5" s="632"/>
      <c r="BC5" s="632"/>
      <c r="BD5" s="632"/>
      <c r="BE5" s="632"/>
      <c r="BF5" s="633"/>
      <c r="BG5" s="645">
        <v>4263677</v>
      </c>
      <c r="BH5" s="646"/>
      <c r="BI5" s="646"/>
      <c r="BJ5" s="646"/>
      <c r="BK5" s="646"/>
      <c r="BL5" s="646"/>
      <c r="BM5" s="646"/>
      <c r="BN5" s="647"/>
      <c r="BO5" s="648">
        <v>100</v>
      </c>
      <c r="BP5" s="648"/>
      <c r="BQ5" s="648"/>
      <c r="BR5" s="648"/>
      <c r="BS5" s="649">
        <v>270087</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2">
      <c r="B6" s="642" t="s">
        <v>233</v>
      </c>
      <c r="C6" s="643"/>
      <c r="D6" s="643"/>
      <c r="E6" s="643"/>
      <c r="F6" s="643"/>
      <c r="G6" s="643"/>
      <c r="H6" s="643"/>
      <c r="I6" s="643"/>
      <c r="J6" s="643"/>
      <c r="K6" s="643"/>
      <c r="L6" s="643"/>
      <c r="M6" s="643"/>
      <c r="N6" s="643"/>
      <c r="O6" s="643"/>
      <c r="P6" s="643"/>
      <c r="Q6" s="644"/>
      <c r="R6" s="645">
        <v>72222</v>
      </c>
      <c r="S6" s="646"/>
      <c r="T6" s="646"/>
      <c r="U6" s="646"/>
      <c r="V6" s="646"/>
      <c r="W6" s="646"/>
      <c r="X6" s="646"/>
      <c r="Y6" s="647"/>
      <c r="Z6" s="648">
        <v>0.7</v>
      </c>
      <c r="AA6" s="648"/>
      <c r="AB6" s="648"/>
      <c r="AC6" s="648"/>
      <c r="AD6" s="649">
        <v>72222</v>
      </c>
      <c r="AE6" s="649"/>
      <c r="AF6" s="649"/>
      <c r="AG6" s="649"/>
      <c r="AH6" s="649"/>
      <c r="AI6" s="649"/>
      <c r="AJ6" s="649"/>
      <c r="AK6" s="649"/>
      <c r="AL6" s="650">
        <v>1.5</v>
      </c>
      <c r="AM6" s="651"/>
      <c r="AN6" s="651"/>
      <c r="AO6" s="652"/>
      <c r="AP6" s="642" t="s">
        <v>234</v>
      </c>
      <c r="AQ6" s="643"/>
      <c r="AR6" s="643"/>
      <c r="AS6" s="643"/>
      <c r="AT6" s="643"/>
      <c r="AU6" s="643"/>
      <c r="AV6" s="643"/>
      <c r="AW6" s="643"/>
      <c r="AX6" s="643"/>
      <c r="AY6" s="643"/>
      <c r="AZ6" s="643"/>
      <c r="BA6" s="643"/>
      <c r="BB6" s="643"/>
      <c r="BC6" s="643"/>
      <c r="BD6" s="643"/>
      <c r="BE6" s="643"/>
      <c r="BF6" s="644"/>
      <c r="BG6" s="645">
        <v>4263677</v>
      </c>
      <c r="BH6" s="646"/>
      <c r="BI6" s="646"/>
      <c r="BJ6" s="646"/>
      <c r="BK6" s="646"/>
      <c r="BL6" s="646"/>
      <c r="BM6" s="646"/>
      <c r="BN6" s="647"/>
      <c r="BO6" s="648">
        <v>100</v>
      </c>
      <c r="BP6" s="648"/>
      <c r="BQ6" s="648"/>
      <c r="BR6" s="648"/>
      <c r="BS6" s="649">
        <v>270087</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102061</v>
      </c>
      <c r="CS6" s="646"/>
      <c r="CT6" s="646"/>
      <c r="CU6" s="646"/>
      <c r="CV6" s="646"/>
      <c r="CW6" s="646"/>
      <c r="CX6" s="646"/>
      <c r="CY6" s="647"/>
      <c r="CZ6" s="639">
        <v>1</v>
      </c>
      <c r="DA6" s="640"/>
      <c r="DB6" s="640"/>
      <c r="DC6" s="659"/>
      <c r="DD6" s="654" t="s">
        <v>236</v>
      </c>
      <c r="DE6" s="646"/>
      <c r="DF6" s="646"/>
      <c r="DG6" s="646"/>
      <c r="DH6" s="646"/>
      <c r="DI6" s="646"/>
      <c r="DJ6" s="646"/>
      <c r="DK6" s="646"/>
      <c r="DL6" s="646"/>
      <c r="DM6" s="646"/>
      <c r="DN6" s="646"/>
      <c r="DO6" s="646"/>
      <c r="DP6" s="647"/>
      <c r="DQ6" s="654">
        <v>101944</v>
      </c>
      <c r="DR6" s="646"/>
      <c r="DS6" s="646"/>
      <c r="DT6" s="646"/>
      <c r="DU6" s="646"/>
      <c r="DV6" s="646"/>
      <c r="DW6" s="646"/>
      <c r="DX6" s="646"/>
      <c r="DY6" s="646"/>
      <c r="DZ6" s="646"/>
      <c r="EA6" s="646"/>
      <c r="EB6" s="646"/>
      <c r="EC6" s="655"/>
    </row>
    <row r="7" spans="2:143" ht="11.25" customHeight="1" x14ac:dyDescent="0.2">
      <c r="B7" s="642" t="s">
        <v>237</v>
      </c>
      <c r="C7" s="643"/>
      <c r="D7" s="643"/>
      <c r="E7" s="643"/>
      <c r="F7" s="643"/>
      <c r="G7" s="643"/>
      <c r="H7" s="643"/>
      <c r="I7" s="643"/>
      <c r="J7" s="643"/>
      <c r="K7" s="643"/>
      <c r="L7" s="643"/>
      <c r="M7" s="643"/>
      <c r="N7" s="643"/>
      <c r="O7" s="643"/>
      <c r="P7" s="643"/>
      <c r="Q7" s="644"/>
      <c r="R7" s="645">
        <v>937</v>
      </c>
      <c r="S7" s="646"/>
      <c r="T7" s="646"/>
      <c r="U7" s="646"/>
      <c r="V7" s="646"/>
      <c r="W7" s="646"/>
      <c r="X7" s="646"/>
      <c r="Y7" s="647"/>
      <c r="Z7" s="648">
        <v>0</v>
      </c>
      <c r="AA7" s="648"/>
      <c r="AB7" s="648"/>
      <c r="AC7" s="648"/>
      <c r="AD7" s="649">
        <v>937</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530593</v>
      </c>
      <c r="BH7" s="646"/>
      <c r="BI7" s="646"/>
      <c r="BJ7" s="646"/>
      <c r="BK7" s="646"/>
      <c r="BL7" s="646"/>
      <c r="BM7" s="646"/>
      <c r="BN7" s="647"/>
      <c r="BO7" s="648">
        <v>12.4</v>
      </c>
      <c r="BP7" s="648"/>
      <c r="BQ7" s="648"/>
      <c r="BR7" s="648"/>
      <c r="BS7" s="649">
        <v>25597</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1601283</v>
      </c>
      <c r="CS7" s="646"/>
      <c r="CT7" s="646"/>
      <c r="CU7" s="646"/>
      <c r="CV7" s="646"/>
      <c r="CW7" s="646"/>
      <c r="CX7" s="646"/>
      <c r="CY7" s="647"/>
      <c r="CZ7" s="648">
        <v>16.100000000000001</v>
      </c>
      <c r="DA7" s="648"/>
      <c r="DB7" s="648"/>
      <c r="DC7" s="648"/>
      <c r="DD7" s="654">
        <v>200198</v>
      </c>
      <c r="DE7" s="646"/>
      <c r="DF7" s="646"/>
      <c r="DG7" s="646"/>
      <c r="DH7" s="646"/>
      <c r="DI7" s="646"/>
      <c r="DJ7" s="646"/>
      <c r="DK7" s="646"/>
      <c r="DL7" s="646"/>
      <c r="DM7" s="646"/>
      <c r="DN7" s="646"/>
      <c r="DO7" s="646"/>
      <c r="DP7" s="647"/>
      <c r="DQ7" s="654">
        <v>1456263</v>
      </c>
      <c r="DR7" s="646"/>
      <c r="DS7" s="646"/>
      <c r="DT7" s="646"/>
      <c r="DU7" s="646"/>
      <c r="DV7" s="646"/>
      <c r="DW7" s="646"/>
      <c r="DX7" s="646"/>
      <c r="DY7" s="646"/>
      <c r="DZ7" s="646"/>
      <c r="EA7" s="646"/>
      <c r="EB7" s="646"/>
      <c r="EC7" s="655"/>
    </row>
    <row r="8" spans="2:143" ht="11.25" customHeight="1" x14ac:dyDescent="0.2">
      <c r="B8" s="642" t="s">
        <v>240</v>
      </c>
      <c r="C8" s="643"/>
      <c r="D8" s="643"/>
      <c r="E8" s="643"/>
      <c r="F8" s="643"/>
      <c r="G8" s="643"/>
      <c r="H8" s="643"/>
      <c r="I8" s="643"/>
      <c r="J8" s="643"/>
      <c r="K8" s="643"/>
      <c r="L8" s="643"/>
      <c r="M8" s="643"/>
      <c r="N8" s="643"/>
      <c r="O8" s="643"/>
      <c r="P8" s="643"/>
      <c r="Q8" s="644"/>
      <c r="R8" s="645">
        <v>5134</v>
      </c>
      <c r="S8" s="646"/>
      <c r="T8" s="646"/>
      <c r="U8" s="646"/>
      <c r="V8" s="646"/>
      <c r="W8" s="646"/>
      <c r="X8" s="646"/>
      <c r="Y8" s="647"/>
      <c r="Z8" s="648">
        <v>0</v>
      </c>
      <c r="AA8" s="648"/>
      <c r="AB8" s="648"/>
      <c r="AC8" s="648"/>
      <c r="AD8" s="649">
        <v>5134</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14543</v>
      </c>
      <c r="BH8" s="646"/>
      <c r="BI8" s="646"/>
      <c r="BJ8" s="646"/>
      <c r="BK8" s="646"/>
      <c r="BL8" s="646"/>
      <c r="BM8" s="646"/>
      <c r="BN8" s="647"/>
      <c r="BO8" s="648">
        <v>0.3</v>
      </c>
      <c r="BP8" s="648"/>
      <c r="BQ8" s="648"/>
      <c r="BR8" s="648"/>
      <c r="BS8" s="654" t="s">
        <v>236</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1760537</v>
      </c>
      <c r="CS8" s="646"/>
      <c r="CT8" s="646"/>
      <c r="CU8" s="646"/>
      <c r="CV8" s="646"/>
      <c r="CW8" s="646"/>
      <c r="CX8" s="646"/>
      <c r="CY8" s="647"/>
      <c r="CZ8" s="648">
        <v>17.7</v>
      </c>
      <c r="DA8" s="648"/>
      <c r="DB8" s="648"/>
      <c r="DC8" s="648"/>
      <c r="DD8" s="654">
        <v>28973</v>
      </c>
      <c r="DE8" s="646"/>
      <c r="DF8" s="646"/>
      <c r="DG8" s="646"/>
      <c r="DH8" s="646"/>
      <c r="DI8" s="646"/>
      <c r="DJ8" s="646"/>
      <c r="DK8" s="646"/>
      <c r="DL8" s="646"/>
      <c r="DM8" s="646"/>
      <c r="DN8" s="646"/>
      <c r="DO8" s="646"/>
      <c r="DP8" s="647"/>
      <c r="DQ8" s="654">
        <v>1121983</v>
      </c>
      <c r="DR8" s="646"/>
      <c r="DS8" s="646"/>
      <c r="DT8" s="646"/>
      <c r="DU8" s="646"/>
      <c r="DV8" s="646"/>
      <c r="DW8" s="646"/>
      <c r="DX8" s="646"/>
      <c r="DY8" s="646"/>
      <c r="DZ8" s="646"/>
      <c r="EA8" s="646"/>
      <c r="EB8" s="646"/>
      <c r="EC8" s="655"/>
    </row>
    <row r="9" spans="2:143" ht="11.25" customHeight="1" x14ac:dyDescent="0.2">
      <c r="B9" s="642" t="s">
        <v>243</v>
      </c>
      <c r="C9" s="643"/>
      <c r="D9" s="643"/>
      <c r="E9" s="643"/>
      <c r="F9" s="643"/>
      <c r="G9" s="643"/>
      <c r="H9" s="643"/>
      <c r="I9" s="643"/>
      <c r="J9" s="643"/>
      <c r="K9" s="643"/>
      <c r="L9" s="643"/>
      <c r="M9" s="643"/>
      <c r="N9" s="643"/>
      <c r="O9" s="643"/>
      <c r="P9" s="643"/>
      <c r="Q9" s="644"/>
      <c r="R9" s="645">
        <v>2860</v>
      </c>
      <c r="S9" s="646"/>
      <c r="T9" s="646"/>
      <c r="U9" s="646"/>
      <c r="V9" s="646"/>
      <c r="W9" s="646"/>
      <c r="X9" s="646"/>
      <c r="Y9" s="647"/>
      <c r="Z9" s="648">
        <v>0</v>
      </c>
      <c r="AA9" s="648"/>
      <c r="AB9" s="648"/>
      <c r="AC9" s="648"/>
      <c r="AD9" s="649">
        <v>2860</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380318</v>
      </c>
      <c r="BH9" s="646"/>
      <c r="BI9" s="646"/>
      <c r="BJ9" s="646"/>
      <c r="BK9" s="646"/>
      <c r="BL9" s="646"/>
      <c r="BM9" s="646"/>
      <c r="BN9" s="647"/>
      <c r="BO9" s="648">
        <v>8.9</v>
      </c>
      <c r="BP9" s="648"/>
      <c r="BQ9" s="648"/>
      <c r="BR9" s="648"/>
      <c r="BS9" s="654" t="s">
        <v>245</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1076879</v>
      </c>
      <c r="CS9" s="646"/>
      <c r="CT9" s="646"/>
      <c r="CU9" s="646"/>
      <c r="CV9" s="646"/>
      <c r="CW9" s="646"/>
      <c r="CX9" s="646"/>
      <c r="CY9" s="647"/>
      <c r="CZ9" s="648">
        <v>10.8</v>
      </c>
      <c r="DA9" s="648"/>
      <c r="DB9" s="648"/>
      <c r="DC9" s="648"/>
      <c r="DD9" s="654">
        <v>211454</v>
      </c>
      <c r="DE9" s="646"/>
      <c r="DF9" s="646"/>
      <c r="DG9" s="646"/>
      <c r="DH9" s="646"/>
      <c r="DI9" s="646"/>
      <c r="DJ9" s="646"/>
      <c r="DK9" s="646"/>
      <c r="DL9" s="646"/>
      <c r="DM9" s="646"/>
      <c r="DN9" s="646"/>
      <c r="DO9" s="646"/>
      <c r="DP9" s="647"/>
      <c r="DQ9" s="654">
        <v>1005832</v>
      </c>
      <c r="DR9" s="646"/>
      <c r="DS9" s="646"/>
      <c r="DT9" s="646"/>
      <c r="DU9" s="646"/>
      <c r="DV9" s="646"/>
      <c r="DW9" s="646"/>
      <c r="DX9" s="646"/>
      <c r="DY9" s="646"/>
      <c r="DZ9" s="646"/>
      <c r="EA9" s="646"/>
      <c r="EB9" s="646"/>
      <c r="EC9" s="655"/>
    </row>
    <row r="10" spans="2:143" ht="11.25" customHeight="1" x14ac:dyDescent="0.2">
      <c r="B10" s="642" t="s">
        <v>247</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129</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41312</v>
      </c>
      <c r="BH10" s="646"/>
      <c r="BI10" s="646"/>
      <c r="BJ10" s="646"/>
      <c r="BK10" s="646"/>
      <c r="BL10" s="646"/>
      <c r="BM10" s="646"/>
      <c r="BN10" s="647"/>
      <c r="BO10" s="648">
        <v>1</v>
      </c>
      <c r="BP10" s="648"/>
      <c r="BQ10" s="648"/>
      <c r="BR10" s="648"/>
      <c r="BS10" s="654">
        <v>6885</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49500</v>
      </c>
      <c r="CS10" s="646"/>
      <c r="CT10" s="646"/>
      <c r="CU10" s="646"/>
      <c r="CV10" s="646"/>
      <c r="CW10" s="646"/>
      <c r="CX10" s="646"/>
      <c r="CY10" s="647"/>
      <c r="CZ10" s="648">
        <v>0.5</v>
      </c>
      <c r="DA10" s="648"/>
      <c r="DB10" s="648"/>
      <c r="DC10" s="648"/>
      <c r="DD10" s="654" t="s">
        <v>129</v>
      </c>
      <c r="DE10" s="646"/>
      <c r="DF10" s="646"/>
      <c r="DG10" s="646"/>
      <c r="DH10" s="646"/>
      <c r="DI10" s="646"/>
      <c r="DJ10" s="646"/>
      <c r="DK10" s="646"/>
      <c r="DL10" s="646"/>
      <c r="DM10" s="646"/>
      <c r="DN10" s="646"/>
      <c r="DO10" s="646"/>
      <c r="DP10" s="647"/>
      <c r="DQ10" s="654" t="s">
        <v>236</v>
      </c>
      <c r="DR10" s="646"/>
      <c r="DS10" s="646"/>
      <c r="DT10" s="646"/>
      <c r="DU10" s="646"/>
      <c r="DV10" s="646"/>
      <c r="DW10" s="646"/>
      <c r="DX10" s="646"/>
      <c r="DY10" s="646"/>
      <c r="DZ10" s="646"/>
      <c r="EA10" s="646"/>
      <c r="EB10" s="646"/>
      <c r="EC10" s="655"/>
    </row>
    <row r="11" spans="2:143" ht="11.25" customHeight="1" x14ac:dyDescent="0.2">
      <c r="B11" s="642" t="s">
        <v>250</v>
      </c>
      <c r="C11" s="643"/>
      <c r="D11" s="643"/>
      <c r="E11" s="643"/>
      <c r="F11" s="643"/>
      <c r="G11" s="643"/>
      <c r="H11" s="643"/>
      <c r="I11" s="643"/>
      <c r="J11" s="643"/>
      <c r="K11" s="643"/>
      <c r="L11" s="643"/>
      <c r="M11" s="643"/>
      <c r="N11" s="643"/>
      <c r="O11" s="643"/>
      <c r="P11" s="643"/>
      <c r="Q11" s="644"/>
      <c r="R11" s="645">
        <v>154577</v>
      </c>
      <c r="S11" s="646"/>
      <c r="T11" s="646"/>
      <c r="U11" s="646"/>
      <c r="V11" s="646"/>
      <c r="W11" s="646"/>
      <c r="X11" s="646"/>
      <c r="Y11" s="647"/>
      <c r="Z11" s="650">
        <v>1.5</v>
      </c>
      <c r="AA11" s="651"/>
      <c r="AB11" s="651"/>
      <c r="AC11" s="663"/>
      <c r="AD11" s="654">
        <v>154577</v>
      </c>
      <c r="AE11" s="646"/>
      <c r="AF11" s="646"/>
      <c r="AG11" s="646"/>
      <c r="AH11" s="646"/>
      <c r="AI11" s="646"/>
      <c r="AJ11" s="646"/>
      <c r="AK11" s="647"/>
      <c r="AL11" s="650">
        <v>3.2</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94420</v>
      </c>
      <c r="BH11" s="646"/>
      <c r="BI11" s="646"/>
      <c r="BJ11" s="646"/>
      <c r="BK11" s="646"/>
      <c r="BL11" s="646"/>
      <c r="BM11" s="646"/>
      <c r="BN11" s="647"/>
      <c r="BO11" s="648">
        <v>2.2000000000000002</v>
      </c>
      <c r="BP11" s="648"/>
      <c r="BQ11" s="648"/>
      <c r="BR11" s="648"/>
      <c r="BS11" s="654">
        <v>18712</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1519576</v>
      </c>
      <c r="CS11" s="646"/>
      <c r="CT11" s="646"/>
      <c r="CU11" s="646"/>
      <c r="CV11" s="646"/>
      <c r="CW11" s="646"/>
      <c r="CX11" s="646"/>
      <c r="CY11" s="647"/>
      <c r="CZ11" s="648">
        <v>15.3</v>
      </c>
      <c r="DA11" s="648"/>
      <c r="DB11" s="648"/>
      <c r="DC11" s="648"/>
      <c r="DD11" s="654">
        <v>732287</v>
      </c>
      <c r="DE11" s="646"/>
      <c r="DF11" s="646"/>
      <c r="DG11" s="646"/>
      <c r="DH11" s="646"/>
      <c r="DI11" s="646"/>
      <c r="DJ11" s="646"/>
      <c r="DK11" s="646"/>
      <c r="DL11" s="646"/>
      <c r="DM11" s="646"/>
      <c r="DN11" s="646"/>
      <c r="DO11" s="646"/>
      <c r="DP11" s="647"/>
      <c r="DQ11" s="654">
        <v>1235773</v>
      </c>
      <c r="DR11" s="646"/>
      <c r="DS11" s="646"/>
      <c r="DT11" s="646"/>
      <c r="DU11" s="646"/>
      <c r="DV11" s="646"/>
      <c r="DW11" s="646"/>
      <c r="DX11" s="646"/>
      <c r="DY11" s="646"/>
      <c r="DZ11" s="646"/>
      <c r="EA11" s="646"/>
      <c r="EB11" s="646"/>
      <c r="EC11" s="655"/>
    </row>
    <row r="12" spans="2:143" ht="11.25" customHeight="1" x14ac:dyDescent="0.2">
      <c r="B12" s="642" t="s">
        <v>253</v>
      </c>
      <c r="C12" s="643"/>
      <c r="D12" s="643"/>
      <c r="E12" s="643"/>
      <c r="F12" s="643"/>
      <c r="G12" s="643"/>
      <c r="H12" s="643"/>
      <c r="I12" s="643"/>
      <c r="J12" s="643"/>
      <c r="K12" s="643"/>
      <c r="L12" s="643"/>
      <c r="M12" s="643"/>
      <c r="N12" s="643"/>
      <c r="O12" s="643"/>
      <c r="P12" s="643"/>
      <c r="Q12" s="644"/>
      <c r="R12" s="645" t="s">
        <v>129</v>
      </c>
      <c r="S12" s="646"/>
      <c r="T12" s="646"/>
      <c r="U12" s="646"/>
      <c r="V12" s="646"/>
      <c r="W12" s="646"/>
      <c r="X12" s="646"/>
      <c r="Y12" s="647"/>
      <c r="Z12" s="648" t="s">
        <v>236</v>
      </c>
      <c r="AA12" s="648"/>
      <c r="AB12" s="648"/>
      <c r="AC12" s="648"/>
      <c r="AD12" s="649" t="s">
        <v>129</v>
      </c>
      <c r="AE12" s="649"/>
      <c r="AF12" s="649"/>
      <c r="AG12" s="649"/>
      <c r="AH12" s="649"/>
      <c r="AI12" s="649"/>
      <c r="AJ12" s="649"/>
      <c r="AK12" s="649"/>
      <c r="AL12" s="650" t="s">
        <v>129</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3661165</v>
      </c>
      <c r="BH12" s="646"/>
      <c r="BI12" s="646"/>
      <c r="BJ12" s="646"/>
      <c r="BK12" s="646"/>
      <c r="BL12" s="646"/>
      <c r="BM12" s="646"/>
      <c r="BN12" s="647"/>
      <c r="BO12" s="648">
        <v>85.9</v>
      </c>
      <c r="BP12" s="648"/>
      <c r="BQ12" s="648"/>
      <c r="BR12" s="648"/>
      <c r="BS12" s="654">
        <v>244490</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773980</v>
      </c>
      <c r="CS12" s="646"/>
      <c r="CT12" s="646"/>
      <c r="CU12" s="646"/>
      <c r="CV12" s="646"/>
      <c r="CW12" s="646"/>
      <c r="CX12" s="646"/>
      <c r="CY12" s="647"/>
      <c r="CZ12" s="648">
        <v>7.8</v>
      </c>
      <c r="DA12" s="648"/>
      <c r="DB12" s="648"/>
      <c r="DC12" s="648"/>
      <c r="DD12" s="654">
        <v>430505</v>
      </c>
      <c r="DE12" s="646"/>
      <c r="DF12" s="646"/>
      <c r="DG12" s="646"/>
      <c r="DH12" s="646"/>
      <c r="DI12" s="646"/>
      <c r="DJ12" s="646"/>
      <c r="DK12" s="646"/>
      <c r="DL12" s="646"/>
      <c r="DM12" s="646"/>
      <c r="DN12" s="646"/>
      <c r="DO12" s="646"/>
      <c r="DP12" s="647"/>
      <c r="DQ12" s="654">
        <v>647733</v>
      </c>
      <c r="DR12" s="646"/>
      <c r="DS12" s="646"/>
      <c r="DT12" s="646"/>
      <c r="DU12" s="646"/>
      <c r="DV12" s="646"/>
      <c r="DW12" s="646"/>
      <c r="DX12" s="646"/>
      <c r="DY12" s="646"/>
      <c r="DZ12" s="646"/>
      <c r="EA12" s="646"/>
      <c r="EB12" s="646"/>
      <c r="EC12" s="655"/>
    </row>
    <row r="13" spans="2:143" ht="11.25" customHeight="1" x14ac:dyDescent="0.2">
      <c r="B13" s="642" t="s">
        <v>256</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245</v>
      </c>
      <c r="AA13" s="648"/>
      <c r="AB13" s="648"/>
      <c r="AC13" s="648"/>
      <c r="AD13" s="649" t="s">
        <v>236</v>
      </c>
      <c r="AE13" s="649"/>
      <c r="AF13" s="649"/>
      <c r="AG13" s="649"/>
      <c r="AH13" s="649"/>
      <c r="AI13" s="649"/>
      <c r="AJ13" s="649"/>
      <c r="AK13" s="649"/>
      <c r="AL13" s="650" t="s">
        <v>236</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3658684</v>
      </c>
      <c r="BH13" s="646"/>
      <c r="BI13" s="646"/>
      <c r="BJ13" s="646"/>
      <c r="BK13" s="646"/>
      <c r="BL13" s="646"/>
      <c r="BM13" s="646"/>
      <c r="BN13" s="647"/>
      <c r="BO13" s="648">
        <v>85.8</v>
      </c>
      <c r="BP13" s="648"/>
      <c r="BQ13" s="648"/>
      <c r="BR13" s="648"/>
      <c r="BS13" s="654">
        <v>244490</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869046</v>
      </c>
      <c r="CS13" s="646"/>
      <c r="CT13" s="646"/>
      <c r="CU13" s="646"/>
      <c r="CV13" s="646"/>
      <c r="CW13" s="646"/>
      <c r="CX13" s="646"/>
      <c r="CY13" s="647"/>
      <c r="CZ13" s="648">
        <v>8.6999999999999993</v>
      </c>
      <c r="DA13" s="648"/>
      <c r="DB13" s="648"/>
      <c r="DC13" s="648"/>
      <c r="DD13" s="654">
        <v>335603</v>
      </c>
      <c r="DE13" s="646"/>
      <c r="DF13" s="646"/>
      <c r="DG13" s="646"/>
      <c r="DH13" s="646"/>
      <c r="DI13" s="646"/>
      <c r="DJ13" s="646"/>
      <c r="DK13" s="646"/>
      <c r="DL13" s="646"/>
      <c r="DM13" s="646"/>
      <c r="DN13" s="646"/>
      <c r="DO13" s="646"/>
      <c r="DP13" s="647"/>
      <c r="DQ13" s="654">
        <v>586419</v>
      </c>
      <c r="DR13" s="646"/>
      <c r="DS13" s="646"/>
      <c r="DT13" s="646"/>
      <c r="DU13" s="646"/>
      <c r="DV13" s="646"/>
      <c r="DW13" s="646"/>
      <c r="DX13" s="646"/>
      <c r="DY13" s="646"/>
      <c r="DZ13" s="646"/>
      <c r="EA13" s="646"/>
      <c r="EB13" s="646"/>
      <c r="EC13" s="655"/>
    </row>
    <row r="14" spans="2:143" ht="11.25" customHeight="1" x14ac:dyDescent="0.2">
      <c r="B14" s="642" t="s">
        <v>259</v>
      </c>
      <c r="C14" s="643"/>
      <c r="D14" s="643"/>
      <c r="E14" s="643"/>
      <c r="F14" s="643"/>
      <c r="G14" s="643"/>
      <c r="H14" s="643"/>
      <c r="I14" s="643"/>
      <c r="J14" s="643"/>
      <c r="K14" s="643"/>
      <c r="L14" s="643"/>
      <c r="M14" s="643"/>
      <c r="N14" s="643"/>
      <c r="O14" s="643"/>
      <c r="P14" s="643"/>
      <c r="Q14" s="644"/>
      <c r="R14" s="645">
        <v>9566</v>
      </c>
      <c r="S14" s="646"/>
      <c r="T14" s="646"/>
      <c r="U14" s="646"/>
      <c r="V14" s="646"/>
      <c r="W14" s="646"/>
      <c r="X14" s="646"/>
      <c r="Y14" s="647"/>
      <c r="Z14" s="648">
        <v>0.1</v>
      </c>
      <c r="AA14" s="648"/>
      <c r="AB14" s="648"/>
      <c r="AC14" s="648"/>
      <c r="AD14" s="649">
        <v>9566</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27308</v>
      </c>
      <c r="BH14" s="646"/>
      <c r="BI14" s="646"/>
      <c r="BJ14" s="646"/>
      <c r="BK14" s="646"/>
      <c r="BL14" s="646"/>
      <c r="BM14" s="646"/>
      <c r="BN14" s="647"/>
      <c r="BO14" s="648">
        <v>0.6</v>
      </c>
      <c r="BP14" s="648"/>
      <c r="BQ14" s="648"/>
      <c r="BR14" s="648"/>
      <c r="BS14" s="654" t="s">
        <v>129</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542360</v>
      </c>
      <c r="CS14" s="646"/>
      <c r="CT14" s="646"/>
      <c r="CU14" s="646"/>
      <c r="CV14" s="646"/>
      <c r="CW14" s="646"/>
      <c r="CX14" s="646"/>
      <c r="CY14" s="647"/>
      <c r="CZ14" s="648">
        <v>5.4</v>
      </c>
      <c r="DA14" s="648"/>
      <c r="DB14" s="648"/>
      <c r="DC14" s="648"/>
      <c r="DD14" s="654">
        <v>238159</v>
      </c>
      <c r="DE14" s="646"/>
      <c r="DF14" s="646"/>
      <c r="DG14" s="646"/>
      <c r="DH14" s="646"/>
      <c r="DI14" s="646"/>
      <c r="DJ14" s="646"/>
      <c r="DK14" s="646"/>
      <c r="DL14" s="646"/>
      <c r="DM14" s="646"/>
      <c r="DN14" s="646"/>
      <c r="DO14" s="646"/>
      <c r="DP14" s="647"/>
      <c r="DQ14" s="654">
        <v>298234</v>
      </c>
      <c r="DR14" s="646"/>
      <c r="DS14" s="646"/>
      <c r="DT14" s="646"/>
      <c r="DU14" s="646"/>
      <c r="DV14" s="646"/>
      <c r="DW14" s="646"/>
      <c r="DX14" s="646"/>
      <c r="DY14" s="646"/>
      <c r="DZ14" s="646"/>
      <c r="EA14" s="646"/>
      <c r="EB14" s="646"/>
      <c r="EC14" s="655"/>
    </row>
    <row r="15" spans="2:143" ht="11.25" customHeight="1" x14ac:dyDescent="0.2">
      <c r="B15" s="642" t="s">
        <v>262</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129</v>
      </c>
      <c r="AA15" s="648"/>
      <c r="AB15" s="648"/>
      <c r="AC15" s="648"/>
      <c r="AD15" s="649" t="s">
        <v>245</v>
      </c>
      <c r="AE15" s="649"/>
      <c r="AF15" s="649"/>
      <c r="AG15" s="649"/>
      <c r="AH15" s="649"/>
      <c r="AI15" s="649"/>
      <c r="AJ15" s="649"/>
      <c r="AK15" s="649"/>
      <c r="AL15" s="650" t="s">
        <v>236</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44611</v>
      </c>
      <c r="BH15" s="646"/>
      <c r="BI15" s="646"/>
      <c r="BJ15" s="646"/>
      <c r="BK15" s="646"/>
      <c r="BL15" s="646"/>
      <c r="BM15" s="646"/>
      <c r="BN15" s="647"/>
      <c r="BO15" s="648">
        <v>1</v>
      </c>
      <c r="BP15" s="648"/>
      <c r="BQ15" s="648"/>
      <c r="BR15" s="648"/>
      <c r="BS15" s="654" t="s">
        <v>129</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1338559</v>
      </c>
      <c r="CS15" s="646"/>
      <c r="CT15" s="646"/>
      <c r="CU15" s="646"/>
      <c r="CV15" s="646"/>
      <c r="CW15" s="646"/>
      <c r="CX15" s="646"/>
      <c r="CY15" s="647"/>
      <c r="CZ15" s="648">
        <v>13.4</v>
      </c>
      <c r="DA15" s="648"/>
      <c r="DB15" s="648"/>
      <c r="DC15" s="648"/>
      <c r="DD15" s="654">
        <v>487692</v>
      </c>
      <c r="DE15" s="646"/>
      <c r="DF15" s="646"/>
      <c r="DG15" s="646"/>
      <c r="DH15" s="646"/>
      <c r="DI15" s="646"/>
      <c r="DJ15" s="646"/>
      <c r="DK15" s="646"/>
      <c r="DL15" s="646"/>
      <c r="DM15" s="646"/>
      <c r="DN15" s="646"/>
      <c r="DO15" s="646"/>
      <c r="DP15" s="647"/>
      <c r="DQ15" s="654">
        <v>1206461</v>
      </c>
      <c r="DR15" s="646"/>
      <c r="DS15" s="646"/>
      <c r="DT15" s="646"/>
      <c r="DU15" s="646"/>
      <c r="DV15" s="646"/>
      <c r="DW15" s="646"/>
      <c r="DX15" s="646"/>
      <c r="DY15" s="646"/>
      <c r="DZ15" s="646"/>
      <c r="EA15" s="646"/>
      <c r="EB15" s="646"/>
      <c r="EC15" s="655"/>
    </row>
    <row r="16" spans="2:143" ht="11.25" customHeight="1" x14ac:dyDescent="0.2">
      <c r="B16" s="642" t="s">
        <v>265</v>
      </c>
      <c r="C16" s="643"/>
      <c r="D16" s="643"/>
      <c r="E16" s="643"/>
      <c r="F16" s="643"/>
      <c r="G16" s="643"/>
      <c r="H16" s="643"/>
      <c r="I16" s="643"/>
      <c r="J16" s="643"/>
      <c r="K16" s="643"/>
      <c r="L16" s="643"/>
      <c r="M16" s="643"/>
      <c r="N16" s="643"/>
      <c r="O16" s="643"/>
      <c r="P16" s="643"/>
      <c r="Q16" s="644"/>
      <c r="R16" s="645">
        <v>3108</v>
      </c>
      <c r="S16" s="646"/>
      <c r="T16" s="646"/>
      <c r="U16" s="646"/>
      <c r="V16" s="646"/>
      <c r="W16" s="646"/>
      <c r="X16" s="646"/>
      <c r="Y16" s="647"/>
      <c r="Z16" s="648">
        <v>0</v>
      </c>
      <c r="AA16" s="648"/>
      <c r="AB16" s="648"/>
      <c r="AC16" s="648"/>
      <c r="AD16" s="649">
        <v>3108</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236</v>
      </c>
      <c r="BP16" s="648"/>
      <c r="BQ16" s="648"/>
      <c r="BR16" s="648"/>
      <c r="BS16" s="654" t="s">
        <v>236</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95431</v>
      </c>
      <c r="CS16" s="646"/>
      <c r="CT16" s="646"/>
      <c r="CU16" s="646"/>
      <c r="CV16" s="646"/>
      <c r="CW16" s="646"/>
      <c r="CX16" s="646"/>
      <c r="CY16" s="647"/>
      <c r="CZ16" s="648">
        <v>1</v>
      </c>
      <c r="DA16" s="648"/>
      <c r="DB16" s="648"/>
      <c r="DC16" s="648"/>
      <c r="DD16" s="654" t="s">
        <v>245</v>
      </c>
      <c r="DE16" s="646"/>
      <c r="DF16" s="646"/>
      <c r="DG16" s="646"/>
      <c r="DH16" s="646"/>
      <c r="DI16" s="646"/>
      <c r="DJ16" s="646"/>
      <c r="DK16" s="646"/>
      <c r="DL16" s="646"/>
      <c r="DM16" s="646"/>
      <c r="DN16" s="646"/>
      <c r="DO16" s="646"/>
      <c r="DP16" s="647"/>
      <c r="DQ16" s="654">
        <v>50511</v>
      </c>
      <c r="DR16" s="646"/>
      <c r="DS16" s="646"/>
      <c r="DT16" s="646"/>
      <c r="DU16" s="646"/>
      <c r="DV16" s="646"/>
      <c r="DW16" s="646"/>
      <c r="DX16" s="646"/>
      <c r="DY16" s="646"/>
      <c r="DZ16" s="646"/>
      <c r="EA16" s="646"/>
      <c r="EB16" s="646"/>
      <c r="EC16" s="655"/>
    </row>
    <row r="17" spans="2:133" ht="11.25" customHeight="1" x14ac:dyDescent="0.2">
      <c r="B17" s="642" t="s">
        <v>268</v>
      </c>
      <c r="C17" s="643"/>
      <c r="D17" s="643"/>
      <c r="E17" s="643"/>
      <c r="F17" s="643"/>
      <c r="G17" s="643"/>
      <c r="H17" s="643"/>
      <c r="I17" s="643"/>
      <c r="J17" s="643"/>
      <c r="K17" s="643"/>
      <c r="L17" s="643"/>
      <c r="M17" s="643"/>
      <c r="N17" s="643"/>
      <c r="O17" s="643"/>
      <c r="P17" s="643"/>
      <c r="Q17" s="644"/>
      <c r="R17" s="645">
        <v>22553</v>
      </c>
      <c r="S17" s="646"/>
      <c r="T17" s="646"/>
      <c r="U17" s="646"/>
      <c r="V17" s="646"/>
      <c r="W17" s="646"/>
      <c r="X17" s="646"/>
      <c r="Y17" s="647"/>
      <c r="Z17" s="648">
        <v>0.2</v>
      </c>
      <c r="AA17" s="648"/>
      <c r="AB17" s="648"/>
      <c r="AC17" s="648"/>
      <c r="AD17" s="649">
        <v>22553</v>
      </c>
      <c r="AE17" s="649"/>
      <c r="AF17" s="649"/>
      <c r="AG17" s="649"/>
      <c r="AH17" s="649"/>
      <c r="AI17" s="649"/>
      <c r="AJ17" s="649"/>
      <c r="AK17" s="649"/>
      <c r="AL17" s="650">
        <v>0.5</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245</v>
      </c>
      <c r="BH17" s="646"/>
      <c r="BI17" s="646"/>
      <c r="BJ17" s="646"/>
      <c r="BK17" s="646"/>
      <c r="BL17" s="646"/>
      <c r="BM17" s="646"/>
      <c r="BN17" s="647"/>
      <c r="BO17" s="648" t="s">
        <v>236</v>
      </c>
      <c r="BP17" s="648"/>
      <c r="BQ17" s="648"/>
      <c r="BR17" s="648"/>
      <c r="BS17" s="654" t="s">
        <v>236</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232672</v>
      </c>
      <c r="CS17" s="646"/>
      <c r="CT17" s="646"/>
      <c r="CU17" s="646"/>
      <c r="CV17" s="646"/>
      <c r="CW17" s="646"/>
      <c r="CX17" s="646"/>
      <c r="CY17" s="647"/>
      <c r="CZ17" s="648">
        <v>2.2999999999999998</v>
      </c>
      <c r="DA17" s="648"/>
      <c r="DB17" s="648"/>
      <c r="DC17" s="648"/>
      <c r="DD17" s="654" t="s">
        <v>236</v>
      </c>
      <c r="DE17" s="646"/>
      <c r="DF17" s="646"/>
      <c r="DG17" s="646"/>
      <c r="DH17" s="646"/>
      <c r="DI17" s="646"/>
      <c r="DJ17" s="646"/>
      <c r="DK17" s="646"/>
      <c r="DL17" s="646"/>
      <c r="DM17" s="646"/>
      <c r="DN17" s="646"/>
      <c r="DO17" s="646"/>
      <c r="DP17" s="647"/>
      <c r="DQ17" s="654">
        <v>220715</v>
      </c>
      <c r="DR17" s="646"/>
      <c r="DS17" s="646"/>
      <c r="DT17" s="646"/>
      <c r="DU17" s="646"/>
      <c r="DV17" s="646"/>
      <c r="DW17" s="646"/>
      <c r="DX17" s="646"/>
      <c r="DY17" s="646"/>
      <c r="DZ17" s="646"/>
      <c r="EA17" s="646"/>
      <c r="EB17" s="646"/>
      <c r="EC17" s="655"/>
    </row>
    <row r="18" spans="2:133" ht="11.25" customHeight="1" x14ac:dyDescent="0.2">
      <c r="B18" s="642" t="s">
        <v>271</v>
      </c>
      <c r="C18" s="643"/>
      <c r="D18" s="643"/>
      <c r="E18" s="643"/>
      <c r="F18" s="643"/>
      <c r="G18" s="643"/>
      <c r="H18" s="643"/>
      <c r="I18" s="643"/>
      <c r="J18" s="643"/>
      <c r="K18" s="643"/>
      <c r="L18" s="643"/>
      <c r="M18" s="643"/>
      <c r="N18" s="643"/>
      <c r="O18" s="643"/>
      <c r="P18" s="643"/>
      <c r="Q18" s="644"/>
      <c r="R18" s="645">
        <v>5183</v>
      </c>
      <c r="S18" s="646"/>
      <c r="T18" s="646"/>
      <c r="U18" s="646"/>
      <c r="V18" s="646"/>
      <c r="W18" s="646"/>
      <c r="X18" s="646"/>
      <c r="Y18" s="647"/>
      <c r="Z18" s="648">
        <v>0</v>
      </c>
      <c r="AA18" s="648"/>
      <c r="AB18" s="648"/>
      <c r="AC18" s="648"/>
      <c r="AD18" s="649">
        <v>5183</v>
      </c>
      <c r="AE18" s="649"/>
      <c r="AF18" s="649"/>
      <c r="AG18" s="649"/>
      <c r="AH18" s="649"/>
      <c r="AI18" s="649"/>
      <c r="AJ18" s="649"/>
      <c r="AK18" s="649"/>
      <c r="AL18" s="650">
        <v>0.1</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245</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236</v>
      </c>
      <c r="CS18" s="646"/>
      <c r="CT18" s="646"/>
      <c r="CU18" s="646"/>
      <c r="CV18" s="646"/>
      <c r="CW18" s="646"/>
      <c r="CX18" s="646"/>
      <c r="CY18" s="647"/>
      <c r="CZ18" s="648" t="s">
        <v>129</v>
      </c>
      <c r="DA18" s="648"/>
      <c r="DB18" s="648"/>
      <c r="DC18" s="648"/>
      <c r="DD18" s="654" t="s">
        <v>245</v>
      </c>
      <c r="DE18" s="646"/>
      <c r="DF18" s="646"/>
      <c r="DG18" s="646"/>
      <c r="DH18" s="646"/>
      <c r="DI18" s="646"/>
      <c r="DJ18" s="646"/>
      <c r="DK18" s="646"/>
      <c r="DL18" s="646"/>
      <c r="DM18" s="646"/>
      <c r="DN18" s="646"/>
      <c r="DO18" s="646"/>
      <c r="DP18" s="647"/>
      <c r="DQ18" s="654" t="s">
        <v>245</v>
      </c>
      <c r="DR18" s="646"/>
      <c r="DS18" s="646"/>
      <c r="DT18" s="646"/>
      <c r="DU18" s="646"/>
      <c r="DV18" s="646"/>
      <c r="DW18" s="646"/>
      <c r="DX18" s="646"/>
      <c r="DY18" s="646"/>
      <c r="DZ18" s="646"/>
      <c r="EA18" s="646"/>
      <c r="EB18" s="646"/>
      <c r="EC18" s="655"/>
    </row>
    <row r="19" spans="2:133" ht="11.25" customHeight="1" x14ac:dyDescent="0.2">
      <c r="B19" s="642" t="s">
        <v>274</v>
      </c>
      <c r="C19" s="643"/>
      <c r="D19" s="643"/>
      <c r="E19" s="643"/>
      <c r="F19" s="643"/>
      <c r="G19" s="643"/>
      <c r="H19" s="643"/>
      <c r="I19" s="643"/>
      <c r="J19" s="643"/>
      <c r="K19" s="643"/>
      <c r="L19" s="643"/>
      <c r="M19" s="643"/>
      <c r="N19" s="643"/>
      <c r="O19" s="643"/>
      <c r="P19" s="643"/>
      <c r="Q19" s="644"/>
      <c r="R19" s="645">
        <v>1449</v>
      </c>
      <c r="S19" s="646"/>
      <c r="T19" s="646"/>
      <c r="U19" s="646"/>
      <c r="V19" s="646"/>
      <c r="W19" s="646"/>
      <c r="X19" s="646"/>
      <c r="Y19" s="647"/>
      <c r="Z19" s="648">
        <v>0</v>
      </c>
      <c r="AA19" s="648"/>
      <c r="AB19" s="648"/>
      <c r="AC19" s="648"/>
      <c r="AD19" s="649">
        <v>1449</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t="s">
        <v>236</v>
      </c>
      <c r="BH19" s="646"/>
      <c r="BI19" s="646"/>
      <c r="BJ19" s="646"/>
      <c r="BK19" s="646"/>
      <c r="BL19" s="646"/>
      <c r="BM19" s="646"/>
      <c r="BN19" s="647"/>
      <c r="BO19" s="648" t="s">
        <v>129</v>
      </c>
      <c r="BP19" s="648"/>
      <c r="BQ19" s="648"/>
      <c r="BR19" s="648"/>
      <c r="BS19" s="654" t="s">
        <v>129</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236</v>
      </c>
      <c r="CS19" s="646"/>
      <c r="CT19" s="646"/>
      <c r="CU19" s="646"/>
      <c r="CV19" s="646"/>
      <c r="CW19" s="646"/>
      <c r="CX19" s="646"/>
      <c r="CY19" s="647"/>
      <c r="CZ19" s="648" t="s">
        <v>129</v>
      </c>
      <c r="DA19" s="648"/>
      <c r="DB19" s="648"/>
      <c r="DC19" s="648"/>
      <c r="DD19" s="654" t="s">
        <v>236</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2">
      <c r="B20" s="642" t="s">
        <v>277</v>
      </c>
      <c r="C20" s="643"/>
      <c r="D20" s="643"/>
      <c r="E20" s="643"/>
      <c r="F20" s="643"/>
      <c r="G20" s="643"/>
      <c r="H20" s="643"/>
      <c r="I20" s="643"/>
      <c r="J20" s="643"/>
      <c r="K20" s="643"/>
      <c r="L20" s="643"/>
      <c r="M20" s="643"/>
      <c r="N20" s="643"/>
      <c r="O20" s="643"/>
      <c r="P20" s="643"/>
      <c r="Q20" s="644"/>
      <c r="R20" s="645">
        <v>179</v>
      </c>
      <c r="S20" s="646"/>
      <c r="T20" s="646"/>
      <c r="U20" s="646"/>
      <c r="V20" s="646"/>
      <c r="W20" s="646"/>
      <c r="X20" s="646"/>
      <c r="Y20" s="647"/>
      <c r="Z20" s="648">
        <v>0</v>
      </c>
      <c r="AA20" s="648"/>
      <c r="AB20" s="648"/>
      <c r="AC20" s="648"/>
      <c r="AD20" s="649">
        <v>179</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t="s">
        <v>129</v>
      </c>
      <c r="BH20" s="646"/>
      <c r="BI20" s="646"/>
      <c r="BJ20" s="646"/>
      <c r="BK20" s="646"/>
      <c r="BL20" s="646"/>
      <c r="BM20" s="646"/>
      <c r="BN20" s="647"/>
      <c r="BO20" s="648" t="s">
        <v>236</v>
      </c>
      <c r="BP20" s="648"/>
      <c r="BQ20" s="648"/>
      <c r="BR20" s="648"/>
      <c r="BS20" s="654" t="s">
        <v>236</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9961884</v>
      </c>
      <c r="CS20" s="646"/>
      <c r="CT20" s="646"/>
      <c r="CU20" s="646"/>
      <c r="CV20" s="646"/>
      <c r="CW20" s="646"/>
      <c r="CX20" s="646"/>
      <c r="CY20" s="647"/>
      <c r="CZ20" s="648">
        <v>100</v>
      </c>
      <c r="DA20" s="648"/>
      <c r="DB20" s="648"/>
      <c r="DC20" s="648"/>
      <c r="DD20" s="654">
        <v>2664871</v>
      </c>
      <c r="DE20" s="646"/>
      <c r="DF20" s="646"/>
      <c r="DG20" s="646"/>
      <c r="DH20" s="646"/>
      <c r="DI20" s="646"/>
      <c r="DJ20" s="646"/>
      <c r="DK20" s="646"/>
      <c r="DL20" s="646"/>
      <c r="DM20" s="646"/>
      <c r="DN20" s="646"/>
      <c r="DO20" s="646"/>
      <c r="DP20" s="647"/>
      <c r="DQ20" s="654">
        <v>7931868</v>
      </c>
      <c r="DR20" s="646"/>
      <c r="DS20" s="646"/>
      <c r="DT20" s="646"/>
      <c r="DU20" s="646"/>
      <c r="DV20" s="646"/>
      <c r="DW20" s="646"/>
      <c r="DX20" s="646"/>
      <c r="DY20" s="646"/>
      <c r="DZ20" s="646"/>
      <c r="EA20" s="646"/>
      <c r="EB20" s="646"/>
      <c r="EC20" s="655"/>
    </row>
    <row r="21" spans="2:133" ht="11.25" customHeight="1" x14ac:dyDescent="0.2">
      <c r="B21" s="642" t="s">
        <v>280</v>
      </c>
      <c r="C21" s="643"/>
      <c r="D21" s="643"/>
      <c r="E21" s="643"/>
      <c r="F21" s="643"/>
      <c r="G21" s="643"/>
      <c r="H21" s="643"/>
      <c r="I21" s="643"/>
      <c r="J21" s="643"/>
      <c r="K21" s="643"/>
      <c r="L21" s="643"/>
      <c r="M21" s="643"/>
      <c r="N21" s="643"/>
      <c r="O21" s="643"/>
      <c r="P21" s="643"/>
      <c r="Q21" s="644"/>
      <c r="R21" s="645">
        <v>15742</v>
      </c>
      <c r="S21" s="646"/>
      <c r="T21" s="646"/>
      <c r="U21" s="646"/>
      <c r="V21" s="646"/>
      <c r="W21" s="646"/>
      <c r="X21" s="646"/>
      <c r="Y21" s="647"/>
      <c r="Z21" s="648">
        <v>0.2</v>
      </c>
      <c r="AA21" s="648"/>
      <c r="AB21" s="648"/>
      <c r="AC21" s="648"/>
      <c r="AD21" s="649">
        <v>15742</v>
      </c>
      <c r="AE21" s="649"/>
      <c r="AF21" s="649"/>
      <c r="AG21" s="649"/>
      <c r="AH21" s="649"/>
      <c r="AI21" s="649"/>
      <c r="AJ21" s="649"/>
      <c r="AK21" s="649"/>
      <c r="AL21" s="650">
        <v>0.3</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129</v>
      </c>
      <c r="BP21" s="648"/>
      <c r="BQ21" s="648"/>
      <c r="BR21" s="648"/>
      <c r="BS21" s="654" t="s">
        <v>236</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2">
      <c r="B22" s="642" t="s">
        <v>282</v>
      </c>
      <c r="C22" s="643"/>
      <c r="D22" s="643"/>
      <c r="E22" s="643"/>
      <c r="F22" s="643"/>
      <c r="G22" s="643"/>
      <c r="H22" s="643"/>
      <c r="I22" s="643"/>
      <c r="J22" s="643"/>
      <c r="K22" s="643"/>
      <c r="L22" s="643"/>
      <c r="M22" s="643"/>
      <c r="N22" s="643"/>
      <c r="O22" s="643"/>
      <c r="P22" s="643"/>
      <c r="Q22" s="644"/>
      <c r="R22" s="645">
        <v>459175</v>
      </c>
      <c r="S22" s="646"/>
      <c r="T22" s="646"/>
      <c r="U22" s="646"/>
      <c r="V22" s="646"/>
      <c r="W22" s="646"/>
      <c r="X22" s="646"/>
      <c r="Y22" s="647"/>
      <c r="Z22" s="648">
        <v>4.4000000000000004</v>
      </c>
      <c r="AA22" s="648"/>
      <c r="AB22" s="648"/>
      <c r="AC22" s="648"/>
      <c r="AD22" s="649">
        <v>315911</v>
      </c>
      <c r="AE22" s="649"/>
      <c r="AF22" s="649"/>
      <c r="AG22" s="649"/>
      <c r="AH22" s="649"/>
      <c r="AI22" s="649"/>
      <c r="AJ22" s="649"/>
      <c r="AK22" s="649"/>
      <c r="AL22" s="650">
        <v>6.5</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236</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285</v>
      </c>
      <c r="C23" s="643"/>
      <c r="D23" s="643"/>
      <c r="E23" s="643"/>
      <c r="F23" s="643"/>
      <c r="G23" s="643"/>
      <c r="H23" s="643"/>
      <c r="I23" s="643"/>
      <c r="J23" s="643"/>
      <c r="K23" s="643"/>
      <c r="L23" s="643"/>
      <c r="M23" s="643"/>
      <c r="N23" s="643"/>
      <c r="O23" s="643"/>
      <c r="P23" s="643"/>
      <c r="Q23" s="644"/>
      <c r="R23" s="645">
        <v>315911</v>
      </c>
      <c r="S23" s="646"/>
      <c r="T23" s="646"/>
      <c r="U23" s="646"/>
      <c r="V23" s="646"/>
      <c r="W23" s="646"/>
      <c r="X23" s="646"/>
      <c r="Y23" s="647"/>
      <c r="Z23" s="648">
        <v>3</v>
      </c>
      <c r="AA23" s="648"/>
      <c r="AB23" s="648"/>
      <c r="AC23" s="648"/>
      <c r="AD23" s="649">
        <v>315911</v>
      </c>
      <c r="AE23" s="649"/>
      <c r="AF23" s="649"/>
      <c r="AG23" s="649"/>
      <c r="AH23" s="649"/>
      <c r="AI23" s="649"/>
      <c r="AJ23" s="649"/>
      <c r="AK23" s="649"/>
      <c r="AL23" s="650">
        <v>6.5</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236</v>
      </c>
      <c r="BH23" s="646"/>
      <c r="BI23" s="646"/>
      <c r="BJ23" s="646"/>
      <c r="BK23" s="646"/>
      <c r="BL23" s="646"/>
      <c r="BM23" s="646"/>
      <c r="BN23" s="647"/>
      <c r="BO23" s="648" t="s">
        <v>129</v>
      </c>
      <c r="BP23" s="648"/>
      <c r="BQ23" s="648"/>
      <c r="BR23" s="648"/>
      <c r="BS23" s="654" t="s">
        <v>138</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8" t="s">
        <v>290</v>
      </c>
      <c r="DM23" s="679"/>
      <c r="DN23" s="679"/>
      <c r="DO23" s="679"/>
      <c r="DP23" s="679"/>
      <c r="DQ23" s="679"/>
      <c r="DR23" s="679"/>
      <c r="DS23" s="679"/>
      <c r="DT23" s="679"/>
      <c r="DU23" s="679"/>
      <c r="DV23" s="680"/>
      <c r="DW23" s="627" t="s">
        <v>291</v>
      </c>
      <c r="DX23" s="628"/>
      <c r="DY23" s="628"/>
      <c r="DZ23" s="628"/>
      <c r="EA23" s="628"/>
      <c r="EB23" s="628"/>
      <c r="EC23" s="629"/>
    </row>
    <row r="24" spans="2:133" ht="11.25" customHeight="1" x14ac:dyDescent="0.2">
      <c r="B24" s="642" t="s">
        <v>292</v>
      </c>
      <c r="C24" s="643"/>
      <c r="D24" s="643"/>
      <c r="E24" s="643"/>
      <c r="F24" s="643"/>
      <c r="G24" s="643"/>
      <c r="H24" s="643"/>
      <c r="I24" s="643"/>
      <c r="J24" s="643"/>
      <c r="K24" s="643"/>
      <c r="L24" s="643"/>
      <c r="M24" s="643"/>
      <c r="N24" s="643"/>
      <c r="O24" s="643"/>
      <c r="P24" s="643"/>
      <c r="Q24" s="644"/>
      <c r="R24" s="645">
        <v>143264</v>
      </c>
      <c r="S24" s="646"/>
      <c r="T24" s="646"/>
      <c r="U24" s="646"/>
      <c r="V24" s="646"/>
      <c r="W24" s="646"/>
      <c r="X24" s="646"/>
      <c r="Y24" s="647"/>
      <c r="Z24" s="648">
        <v>1.4</v>
      </c>
      <c r="AA24" s="648"/>
      <c r="AB24" s="648"/>
      <c r="AC24" s="648"/>
      <c r="AD24" s="649" t="s">
        <v>129</v>
      </c>
      <c r="AE24" s="649"/>
      <c r="AF24" s="649"/>
      <c r="AG24" s="649"/>
      <c r="AH24" s="649"/>
      <c r="AI24" s="649"/>
      <c r="AJ24" s="649"/>
      <c r="AK24" s="649"/>
      <c r="AL24" s="650" t="s">
        <v>236</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245</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2276243</v>
      </c>
      <c r="CS24" s="635"/>
      <c r="CT24" s="635"/>
      <c r="CU24" s="635"/>
      <c r="CV24" s="635"/>
      <c r="CW24" s="635"/>
      <c r="CX24" s="635"/>
      <c r="CY24" s="636"/>
      <c r="CZ24" s="639">
        <v>22.8</v>
      </c>
      <c r="DA24" s="640"/>
      <c r="DB24" s="640"/>
      <c r="DC24" s="659"/>
      <c r="DD24" s="681">
        <v>1718844</v>
      </c>
      <c r="DE24" s="635"/>
      <c r="DF24" s="635"/>
      <c r="DG24" s="635"/>
      <c r="DH24" s="635"/>
      <c r="DI24" s="635"/>
      <c r="DJ24" s="635"/>
      <c r="DK24" s="636"/>
      <c r="DL24" s="681">
        <v>1684177</v>
      </c>
      <c r="DM24" s="635"/>
      <c r="DN24" s="635"/>
      <c r="DO24" s="635"/>
      <c r="DP24" s="635"/>
      <c r="DQ24" s="635"/>
      <c r="DR24" s="635"/>
      <c r="DS24" s="635"/>
      <c r="DT24" s="635"/>
      <c r="DU24" s="635"/>
      <c r="DV24" s="636"/>
      <c r="DW24" s="639">
        <v>34.700000000000003</v>
      </c>
      <c r="DX24" s="640"/>
      <c r="DY24" s="640"/>
      <c r="DZ24" s="640"/>
      <c r="EA24" s="640"/>
      <c r="EB24" s="640"/>
      <c r="EC24" s="641"/>
    </row>
    <row r="25" spans="2:133" ht="11.25" customHeight="1" x14ac:dyDescent="0.2">
      <c r="B25" s="642" t="s">
        <v>295</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236</v>
      </c>
      <c r="AA25" s="648"/>
      <c r="AB25" s="648"/>
      <c r="AC25" s="648"/>
      <c r="AD25" s="649" t="s">
        <v>129</v>
      </c>
      <c r="AE25" s="649"/>
      <c r="AF25" s="649"/>
      <c r="AG25" s="649"/>
      <c r="AH25" s="649"/>
      <c r="AI25" s="649"/>
      <c r="AJ25" s="649"/>
      <c r="AK25" s="649"/>
      <c r="AL25" s="650" t="s">
        <v>129</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245</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1232223</v>
      </c>
      <c r="CS25" s="670"/>
      <c r="CT25" s="670"/>
      <c r="CU25" s="670"/>
      <c r="CV25" s="670"/>
      <c r="CW25" s="670"/>
      <c r="CX25" s="670"/>
      <c r="CY25" s="671"/>
      <c r="CZ25" s="650">
        <v>12.4</v>
      </c>
      <c r="DA25" s="682"/>
      <c r="DB25" s="682"/>
      <c r="DC25" s="684"/>
      <c r="DD25" s="654">
        <v>1176470</v>
      </c>
      <c r="DE25" s="670"/>
      <c r="DF25" s="670"/>
      <c r="DG25" s="670"/>
      <c r="DH25" s="670"/>
      <c r="DI25" s="670"/>
      <c r="DJ25" s="670"/>
      <c r="DK25" s="671"/>
      <c r="DL25" s="654">
        <v>1167581</v>
      </c>
      <c r="DM25" s="670"/>
      <c r="DN25" s="670"/>
      <c r="DO25" s="670"/>
      <c r="DP25" s="670"/>
      <c r="DQ25" s="670"/>
      <c r="DR25" s="670"/>
      <c r="DS25" s="670"/>
      <c r="DT25" s="670"/>
      <c r="DU25" s="670"/>
      <c r="DV25" s="671"/>
      <c r="DW25" s="650">
        <v>24.1</v>
      </c>
      <c r="DX25" s="682"/>
      <c r="DY25" s="682"/>
      <c r="DZ25" s="682"/>
      <c r="EA25" s="682"/>
      <c r="EB25" s="682"/>
      <c r="EC25" s="683"/>
    </row>
    <row r="26" spans="2:133" ht="11.25" customHeight="1" x14ac:dyDescent="0.2">
      <c r="B26" s="642" t="s">
        <v>298</v>
      </c>
      <c r="C26" s="643"/>
      <c r="D26" s="643"/>
      <c r="E26" s="643"/>
      <c r="F26" s="643"/>
      <c r="G26" s="643"/>
      <c r="H26" s="643"/>
      <c r="I26" s="643"/>
      <c r="J26" s="643"/>
      <c r="K26" s="643"/>
      <c r="L26" s="643"/>
      <c r="M26" s="643"/>
      <c r="N26" s="643"/>
      <c r="O26" s="643"/>
      <c r="P26" s="643"/>
      <c r="Q26" s="644"/>
      <c r="R26" s="645">
        <v>4993809</v>
      </c>
      <c r="S26" s="646"/>
      <c r="T26" s="646"/>
      <c r="U26" s="646"/>
      <c r="V26" s="646"/>
      <c r="W26" s="646"/>
      <c r="X26" s="646"/>
      <c r="Y26" s="647"/>
      <c r="Z26" s="648">
        <v>47.8</v>
      </c>
      <c r="AA26" s="648"/>
      <c r="AB26" s="648"/>
      <c r="AC26" s="648"/>
      <c r="AD26" s="649">
        <v>4850545</v>
      </c>
      <c r="AE26" s="649"/>
      <c r="AF26" s="649"/>
      <c r="AG26" s="649"/>
      <c r="AH26" s="649"/>
      <c r="AI26" s="649"/>
      <c r="AJ26" s="649"/>
      <c r="AK26" s="649"/>
      <c r="AL26" s="650">
        <v>100</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236</v>
      </c>
      <c r="BP26" s="648"/>
      <c r="BQ26" s="648"/>
      <c r="BR26" s="648"/>
      <c r="BS26" s="654" t="s">
        <v>129</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771932</v>
      </c>
      <c r="CS26" s="646"/>
      <c r="CT26" s="646"/>
      <c r="CU26" s="646"/>
      <c r="CV26" s="646"/>
      <c r="CW26" s="646"/>
      <c r="CX26" s="646"/>
      <c r="CY26" s="647"/>
      <c r="CZ26" s="650">
        <v>7.7</v>
      </c>
      <c r="DA26" s="682"/>
      <c r="DB26" s="682"/>
      <c r="DC26" s="684"/>
      <c r="DD26" s="654">
        <v>724995</v>
      </c>
      <c r="DE26" s="646"/>
      <c r="DF26" s="646"/>
      <c r="DG26" s="646"/>
      <c r="DH26" s="646"/>
      <c r="DI26" s="646"/>
      <c r="DJ26" s="646"/>
      <c r="DK26" s="647"/>
      <c r="DL26" s="654" t="s">
        <v>245</v>
      </c>
      <c r="DM26" s="646"/>
      <c r="DN26" s="646"/>
      <c r="DO26" s="646"/>
      <c r="DP26" s="646"/>
      <c r="DQ26" s="646"/>
      <c r="DR26" s="646"/>
      <c r="DS26" s="646"/>
      <c r="DT26" s="646"/>
      <c r="DU26" s="646"/>
      <c r="DV26" s="647"/>
      <c r="DW26" s="650" t="s">
        <v>236</v>
      </c>
      <c r="DX26" s="682"/>
      <c r="DY26" s="682"/>
      <c r="DZ26" s="682"/>
      <c r="EA26" s="682"/>
      <c r="EB26" s="682"/>
      <c r="EC26" s="683"/>
    </row>
    <row r="27" spans="2:133" ht="11.25" customHeight="1" x14ac:dyDescent="0.2">
      <c r="B27" s="642" t="s">
        <v>301</v>
      </c>
      <c r="C27" s="643"/>
      <c r="D27" s="643"/>
      <c r="E27" s="643"/>
      <c r="F27" s="643"/>
      <c r="G27" s="643"/>
      <c r="H27" s="643"/>
      <c r="I27" s="643"/>
      <c r="J27" s="643"/>
      <c r="K27" s="643"/>
      <c r="L27" s="643"/>
      <c r="M27" s="643"/>
      <c r="N27" s="643"/>
      <c r="O27" s="643"/>
      <c r="P27" s="643"/>
      <c r="Q27" s="644"/>
      <c r="R27" s="645">
        <v>708</v>
      </c>
      <c r="S27" s="646"/>
      <c r="T27" s="646"/>
      <c r="U27" s="646"/>
      <c r="V27" s="646"/>
      <c r="W27" s="646"/>
      <c r="X27" s="646"/>
      <c r="Y27" s="647"/>
      <c r="Z27" s="648">
        <v>0</v>
      </c>
      <c r="AA27" s="648"/>
      <c r="AB27" s="648"/>
      <c r="AC27" s="648"/>
      <c r="AD27" s="649">
        <v>708</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4263677</v>
      </c>
      <c r="BH27" s="646"/>
      <c r="BI27" s="646"/>
      <c r="BJ27" s="646"/>
      <c r="BK27" s="646"/>
      <c r="BL27" s="646"/>
      <c r="BM27" s="646"/>
      <c r="BN27" s="647"/>
      <c r="BO27" s="648">
        <v>100</v>
      </c>
      <c r="BP27" s="648"/>
      <c r="BQ27" s="648"/>
      <c r="BR27" s="648"/>
      <c r="BS27" s="654">
        <v>270087</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811348</v>
      </c>
      <c r="CS27" s="670"/>
      <c r="CT27" s="670"/>
      <c r="CU27" s="670"/>
      <c r="CV27" s="670"/>
      <c r="CW27" s="670"/>
      <c r="CX27" s="670"/>
      <c r="CY27" s="671"/>
      <c r="CZ27" s="650">
        <v>8.1</v>
      </c>
      <c r="DA27" s="682"/>
      <c r="DB27" s="682"/>
      <c r="DC27" s="684"/>
      <c r="DD27" s="654">
        <v>321659</v>
      </c>
      <c r="DE27" s="670"/>
      <c r="DF27" s="670"/>
      <c r="DG27" s="670"/>
      <c r="DH27" s="670"/>
      <c r="DI27" s="670"/>
      <c r="DJ27" s="670"/>
      <c r="DK27" s="671"/>
      <c r="DL27" s="654">
        <v>295881</v>
      </c>
      <c r="DM27" s="670"/>
      <c r="DN27" s="670"/>
      <c r="DO27" s="670"/>
      <c r="DP27" s="670"/>
      <c r="DQ27" s="670"/>
      <c r="DR27" s="670"/>
      <c r="DS27" s="670"/>
      <c r="DT27" s="670"/>
      <c r="DU27" s="670"/>
      <c r="DV27" s="671"/>
      <c r="DW27" s="650">
        <v>6.1</v>
      </c>
      <c r="DX27" s="682"/>
      <c r="DY27" s="682"/>
      <c r="DZ27" s="682"/>
      <c r="EA27" s="682"/>
      <c r="EB27" s="682"/>
      <c r="EC27" s="683"/>
    </row>
    <row r="28" spans="2:133" ht="11.25" customHeight="1" x14ac:dyDescent="0.2">
      <c r="B28" s="642" t="s">
        <v>304</v>
      </c>
      <c r="C28" s="643"/>
      <c r="D28" s="643"/>
      <c r="E28" s="643"/>
      <c r="F28" s="643"/>
      <c r="G28" s="643"/>
      <c r="H28" s="643"/>
      <c r="I28" s="643"/>
      <c r="J28" s="643"/>
      <c r="K28" s="643"/>
      <c r="L28" s="643"/>
      <c r="M28" s="643"/>
      <c r="N28" s="643"/>
      <c r="O28" s="643"/>
      <c r="P28" s="643"/>
      <c r="Q28" s="644"/>
      <c r="R28" s="645">
        <v>23469</v>
      </c>
      <c r="S28" s="646"/>
      <c r="T28" s="646"/>
      <c r="U28" s="646"/>
      <c r="V28" s="646"/>
      <c r="W28" s="646"/>
      <c r="X28" s="646"/>
      <c r="Y28" s="647"/>
      <c r="Z28" s="648">
        <v>0.2</v>
      </c>
      <c r="AA28" s="648"/>
      <c r="AB28" s="648"/>
      <c r="AC28" s="648"/>
      <c r="AD28" s="649" t="s">
        <v>236</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232672</v>
      </c>
      <c r="CS28" s="646"/>
      <c r="CT28" s="646"/>
      <c r="CU28" s="646"/>
      <c r="CV28" s="646"/>
      <c r="CW28" s="646"/>
      <c r="CX28" s="646"/>
      <c r="CY28" s="647"/>
      <c r="CZ28" s="650">
        <v>2.2999999999999998</v>
      </c>
      <c r="DA28" s="682"/>
      <c r="DB28" s="682"/>
      <c r="DC28" s="684"/>
      <c r="DD28" s="654">
        <v>220715</v>
      </c>
      <c r="DE28" s="646"/>
      <c r="DF28" s="646"/>
      <c r="DG28" s="646"/>
      <c r="DH28" s="646"/>
      <c r="DI28" s="646"/>
      <c r="DJ28" s="646"/>
      <c r="DK28" s="647"/>
      <c r="DL28" s="654">
        <v>220715</v>
      </c>
      <c r="DM28" s="646"/>
      <c r="DN28" s="646"/>
      <c r="DO28" s="646"/>
      <c r="DP28" s="646"/>
      <c r="DQ28" s="646"/>
      <c r="DR28" s="646"/>
      <c r="DS28" s="646"/>
      <c r="DT28" s="646"/>
      <c r="DU28" s="646"/>
      <c r="DV28" s="647"/>
      <c r="DW28" s="650">
        <v>4.5</v>
      </c>
      <c r="DX28" s="682"/>
      <c r="DY28" s="682"/>
      <c r="DZ28" s="682"/>
      <c r="EA28" s="682"/>
      <c r="EB28" s="682"/>
      <c r="EC28" s="683"/>
    </row>
    <row r="29" spans="2:133" ht="11.25" customHeight="1" x14ac:dyDescent="0.2">
      <c r="B29" s="642" t="s">
        <v>306</v>
      </c>
      <c r="C29" s="643"/>
      <c r="D29" s="643"/>
      <c r="E29" s="643"/>
      <c r="F29" s="643"/>
      <c r="G29" s="643"/>
      <c r="H29" s="643"/>
      <c r="I29" s="643"/>
      <c r="J29" s="643"/>
      <c r="K29" s="643"/>
      <c r="L29" s="643"/>
      <c r="M29" s="643"/>
      <c r="N29" s="643"/>
      <c r="O29" s="643"/>
      <c r="P29" s="643"/>
      <c r="Q29" s="644"/>
      <c r="R29" s="645">
        <v>32021</v>
      </c>
      <c r="S29" s="646"/>
      <c r="T29" s="646"/>
      <c r="U29" s="646"/>
      <c r="V29" s="646"/>
      <c r="W29" s="646"/>
      <c r="X29" s="646"/>
      <c r="Y29" s="647"/>
      <c r="Z29" s="648">
        <v>0.3</v>
      </c>
      <c r="AA29" s="648"/>
      <c r="AB29" s="648"/>
      <c r="AC29" s="648"/>
      <c r="AD29" s="649">
        <v>495</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69</v>
      </c>
      <c r="CG29" s="661"/>
      <c r="CH29" s="661"/>
      <c r="CI29" s="661"/>
      <c r="CJ29" s="661"/>
      <c r="CK29" s="661"/>
      <c r="CL29" s="661"/>
      <c r="CM29" s="661"/>
      <c r="CN29" s="661"/>
      <c r="CO29" s="661"/>
      <c r="CP29" s="661"/>
      <c r="CQ29" s="662"/>
      <c r="CR29" s="645">
        <v>232672</v>
      </c>
      <c r="CS29" s="670"/>
      <c r="CT29" s="670"/>
      <c r="CU29" s="670"/>
      <c r="CV29" s="670"/>
      <c r="CW29" s="670"/>
      <c r="CX29" s="670"/>
      <c r="CY29" s="671"/>
      <c r="CZ29" s="650">
        <v>2.2999999999999998</v>
      </c>
      <c r="DA29" s="682"/>
      <c r="DB29" s="682"/>
      <c r="DC29" s="684"/>
      <c r="DD29" s="654">
        <v>220715</v>
      </c>
      <c r="DE29" s="670"/>
      <c r="DF29" s="670"/>
      <c r="DG29" s="670"/>
      <c r="DH29" s="670"/>
      <c r="DI29" s="670"/>
      <c r="DJ29" s="670"/>
      <c r="DK29" s="671"/>
      <c r="DL29" s="654">
        <v>220715</v>
      </c>
      <c r="DM29" s="670"/>
      <c r="DN29" s="670"/>
      <c r="DO29" s="670"/>
      <c r="DP29" s="670"/>
      <c r="DQ29" s="670"/>
      <c r="DR29" s="670"/>
      <c r="DS29" s="670"/>
      <c r="DT29" s="670"/>
      <c r="DU29" s="670"/>
      <c r="DV29" s="671"/>
      <c r="DW29" s="650">
        <v>4.5</v>
      </c>
      <c r="DX29" s="682"/>
      <c r="DY29" s="682"/>
      <c r="DZ29" s="682"/>
      <c r="EA29" s="682"/>
      <c r="EB29" s="682"/>
      <c r="EC29" s="683"/>
    </row>
    <row r="30" spans="2:133" ht="11.25" customHeight="1" x14ac:dyDescent="0.2">
      <c r="B30" s="642" t="s">
        <v>308</v>
      </c>
      <c r="C30" s="643"/>
      <c r="D30" s="643"/>
      <c r="E30" s="643"/>
      <c r="F30" s="643"/>
      <c r="G30" s="643"/>
      <c r="H30" s="643"/>
      <c r="I30" s="643"/>
      <c r="J30" s="643"/>
      <c r="K30" s="643"/>
      <c r="L30" s="643"/>
      <c r="M30" s="643"/>
      <c r="N30" s="643"/>
      <c r="O30" s="643"/>
      <c r="P30" s="643"/>
      <c r="Q30" s="644"/>
      <c r="R30" s="645">
        <v>12975</v>
      </c>
      <c r="S30" s="646"/>
      <c r="T30" s="646"/>
      <c r="U30" s="646"/>
      <c r="V30" s="646"/>
      <c r="W30" s="646"/>
      <c r="X30" s="646"/>
      <c r="Y30" s="647"/>
      <c r="Z30" s="648">
        <v>0.1</v>
      </c>
      <c r="AA30" s="648"/>
      <c r="AB30" s="648"/>
      <c r="AC30" s="648"/>
      <c r="AD30" s="649" t="s">
        <v>129</v>
      </c>
      <c r="AE30" s="649"/>
      <c r="AF30" s="649"/>
      <c r="AG30" s="649"/>
      <c r="AH30" s="649"/>
      <c r="AI30" s="649"/>
      <c r="AJ30" s="649"/>
      <c r="AK30" s="649"/>
      <c r="AL30" s="650" t="s">
        <v>129</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202101</v>
      </c>
      <c r="CS30" s="646"/>
      <c r="CT30" s="646"/>
      <c r="CU30" s="646"/>
      <c r="CV30" s="646"/>
      <c r="CW30" s="646"/>
      <c r="CX30" s="646"/>
      <c r="CY30" s="647"/>
      <c r="CZ30" s="650">
        <v>2</v>
      </c>
      <c r="DA30" s="682"/>
      <c r="DB30" s="682"/>
      <c r="DC30" s="684"/>
      <c r="DD30" s="654">
        <v>191547</v>
      </c>
      <c r="DE30" s="646"/>
      <c r="DF30" s="646"/>
      <c r="DG30" s="646"/>
      <c r="DH30" s="646"/>
      <c r="DI30" s="646"/>
      <c r="DJ30" s="646"/>
      <c r="DK30" s="647"/>
      <c r="DL30" s="654">
        <v>191547</v>
      </c>
      <c r="DM30" s="646"/>
      <c r="DN30" s="646"/>
      <c r="DO30" s="646"/>
      <c r="DP30" s="646"/>
      <c r="DQ30" s="646"/>
      <c r="DR30" s="646"/>
      <c r="DS30" s="646"/>
      <c r="DT30" s="646"/>
      <c r="DU30" s="646"/>
      <c r="DV30" s="647"/>
      <c r="DW30" s="650">
        <v>3.9</v>
      </c>
      <c r="DX30" s="682"/>
      <c r="DY30" s="682"/>
      <c r="DZ30" s="682"/>
      <c r="EA30" s="682"/>
      <c r="EB30" s="682"/>
      <c r="EC30" s="683"/>
    </row>
    <row r="31" spans="2:133" ht="11.25" customHeight="1" x14ac:dyDescent="0.2">
      <c r="B31" s="642" t="s">
        <v>312</v>
      </c>
      <c r="C31" s="643"/>
      <c r="D31" s="643"/>
      <c r="E31" s="643"/>
      <c r="F31" s="643"/>
      <c r="G31" s="643"/>
      <c r="H31" s="643"/>
      <c r="I31" s="643"/>
      <c r="J31" s="643"/>
      <c r="K31" s="643"/>
      <c r="L31" s="643"/>
      <c r="M31" s="643"/>
      <c r="N31" s="643"/>
      <c r="O31" s="643"/>
      <c r="P31" s="643"/>
      <c r="Q31" s="644"/>
      <c r="R31" s="645">
        <v>2519115</v>
      </c>
      <c r="S31" s="646"/>
      <c r="T31" s="646"/>
      <c r="U31" s="646"/>
      <c r="V31" s="646"/>
      <c r="W31" s="646"/>
      <c r="X31" s="646"/>
      <c r="Y31" s="647"/>
      <c r="Z31" s="648">
        <v>24.1</v>
      </c>
      <c r="AA31" s="648"/>
      <c r="AB31" s="648"/>
      <c r="AC31" s="648"/>
      <c r="AD31" s="649" t="s">
        <v>236</v>
      </c>
      <c r="AE31" s="649"/>
      <c r="AF31" s="649"/>
      <c r="AG31" s="649"/>
      <c r="AH31" s="649"/>
      <c r="AI31" s="649"/>
      <c r="AJ31" s="649"/>
      <c r="AK31" s="649"/>
      <c r="AL31" s="650" t="s">
        <v>129</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01">
        <v>99.8</v>
      </c>
      <c r="BH31" s="697"/>
      <c r="BI31" s="697"/>
      <c r="BJ31" s="697"/>
      <c r="BK31" s="697"/>
      <c r="BL31" s="697"/>
      <c r="BM31" s="640">
        <v>99.5</v>
      </c>
      <c r="BN31" s="697"/>
      <c r="BO31" s="697"/>
      <c r="BP31" s="697"/>
      <c r="BQ31" s="698"/>
      <c r="BR31" s="701">
        <v>99.8</v>
      </c>
      <c r="BS31" s="697"/>
      <c r="BT31" s="697"/>
      <c r="BU31" s="697"/>
      <c r="BV31" s="697"/>
      <c r="BW31" s="697"/>
      <c r="BX31" s="640">
        <v>99.5</v>
      </c>
      <c r="BY31" s="697"/>
      <c r="BZ31" s="697"/>
      <c r="CA31" s="697"/>
      <c r="CB31" s="698"/>
      <c r="CD31" s="693"/>
      <c r="CE31" s="694"/>
      <c r="CF31" s="660" t="s">
        <v>315</v>
      </c>
      <c r="CG31" s="661"/>
      <c r="CH31" s="661"/>
      <c r="CI31" s="661"/>
      <c r="CJ31" s="661"/>
      <c r="CK31" s="661"/>
      <c r="CL31" s="661"/>
      <c r="CM31" s="661"/>
      <c r="CN31" s="661"/>
      <c r="CO31" s="661"/>
      <c r="CP31" s="661"/>
      <c r="CQ31" s="662"/>
      <c r="CR31" s="645">
        <v>30571</v>
      </c>
      <c r="CS31" s="670"/>
      <c r="CT31" s="670"/>
      <c r="CU31" s="670"/>
      <c r="CV31" s="670"/>
      <c r="CW31" s="670"/>
      <c r="CX31" s="670"/>
      <c r="CY31" s="671"/>
      <c r="CZ31" s="650">
        <v>0.3</v>
      </c>
      <c r="DA31" s="682"/>
      <c r="DB31" s="682"/>
      <c r="DC31" s="684"/>
      <c r="DD31" s="654">
        <v>29168</v>
      </c>
      <c r="DE31" s="670"/>
      <c r="DF31" s="670"/>
      <c r="DG31" s="670"/>
      <c r="DH31" s="670"/>
      <c r="DI31" s="670"/>
      <c r="DJ31" s="670"/>
      <c r="DK31" s="671"/>
      <c r="DL31" s="654">
        <v>29168</v>
      </c>
      <c r="DM31" s="670"/>
      <c r="DN31" s="670"/>
      <c r="DO31" s="670"/>
      <c r="DP31" s="670"/>
      <c r="DQ31" s="670"/>
      <c r="DR31" s="670"/>
      <c r="DS31" s="670"/>
      <c r="DT31" s="670"/>
      <c r="DU31" s="670"/>
      <c r="DV31" s="671"/>
      <c r="DW31" s="650">
        <v>0.6</v>
      </c>
      <c r="DX31" s="682"/>
      <c r="DY31" s="682"/>
      <c r="DZ31" s="682"/>
      <c r="EA31" s="682"/>
      <c r="EB31" s="682"/>
      <c r="EC31" s="683"/>
    </row>
    <row r="32" spans="2:133" ht="11.25" customHeight="1" x14ac:dyDescent="0.2">
      <c r="B32" s="712" t="s">
        <v>316</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138</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99.4</v>
      </c>
      <c r="BH32" s="670"/>
      <c r="BI32" s="670"/>
      <c r="BJ32" s="670"/>
      <c r="BK32" s="670"/>
      <c r="BL32" s="670"/>
      <c r="BM32" s="651">
        <v>98.7</v>
      </c>
      <c r="BN32" s="699"/>
      <c r="BO32" s="699"/>
      <c r="BP32" s="699"/>
      <c r="BQ32" s="700"/>
      <c r="BR32" s="711">
        <v>99.3</v>
      </c>
      <c r="BS32" s="670"/>
      <c r="BT32" s="670"/>
      <c r="BU32" s="670"/>
      <c r="BV32" s="670"/>
      <c r="BW32" s="670"/>
      <c r="BX32" s="651">
        <v>98.7</v>
      </c>
      <c r="BY32" s="699"/>
      <c r="BZ32" s="699"/>
      <c r="CA32" s="699"/>
      <c r="CB32" s="700"/>
      <c r="CD32" s="695"/>
      <c r="CE32" s="696"/>
      <c r="CF32" s="660" t="s">
        <v>319</v>
      </c>
      <c r="CG32" s="661"/>
      <c r="CH32" s="661"/>
      <c r="CI32" s="661"/>
      <c r="CJ32" s="661"/>
      <c r="CK32" s="661"/>
      <c r="CL32" s="661"/>
      <c r="CM32" s="661"/>
      <c r="CN32" s="661"/>
      <c r="CO32" s="661"/>
      <c r="CP32" s="661"/>
      <c r="CQ32" s="662"/>
      <c r="CR32" s="645" t="s">
        <v>236</v>
      </c>
      <c r="CS32" s="646"/>
      <c r="CT32" s="646"/>
      <c r="CU32" s="646"/>
      <c r="CV32" s="646"/>
      <c r="CW32" s="646"/>
      <c r="CX32" s="646"/>
      <c r="CY32" s="647"/>
      <c r="CZ32" s="650" t="s">
        <v>129</v>
      </c>
      <c r="DA32" s="682"/>
      <c r="DB32" s="682"/>
      <c r="DC32" s="684"/>
      <c r="DD32" s="654" t="s">
        <v>236</v>
      </c>
      <c r="DE32" s="646"/>
      <c r="DF32" s="646"/>
      <c r="DG32" s="646"/>
      <c r="DH32" s="646"/>
      <c r="DI32" s="646"/>
      <c r="DJ32" s="646"/>
      <c r="DK32" s="647"/>
      <c r="DL32" s="654" t="s">
        <v>129</v>
      </c>
      <c r="DM32" s="646"/>
      <c r="DN32" s="646"/>
      <c r="DO32" s="646"/>
      <c r="DP32" s="646"/>
      <c r="DQ32" s="646"/>
      <c r="DR32" s="646"/>
      <c r="DS32" s="646"/>
      <c r="DT32" s="646"/>
      <c r="DU32" s="646"/>
      <c r="DV32" s="647"/>
      <c r="DW32" s="650" t="s">
        <v>129</v>
      </c>
      <c r="DX32" s="682"/>
      <c r="DY32" s="682"/>
      <c r="DZ32" s="682"/>
      <c r="EA32" s="682"/>
      <c r="EB32" s="682"/>
      <c r="EC32" s="683"/>
    </row>
    <row r="33" spans="2:133" ht="11.25" customHeight="1" x14ac:dyDescent="0.2">
      <c r="B33" s="642" t="s">
        <v>320</v>
      </c>
      <c r="C33" s="643"/>
      <c r="D33" s="643"/>
      <c r="E33" s="643"/>
      <c r="F33" s="643"/>
      <c r="G33" s="643"/>
      <c r="H33" s="643"/>
      <c r="I33" s="643"/>
      <c r="J33" s="643"/>
      <c r="K33" s="643"/>
      <c r="L33" s="643"/>
      <c r="M33" s="643"/>
      <c r="N33" s="643"/>
      <c r="O33" s="643"/>
      <c r="P33" s="643"/>
      <c r="Q33" s="644"/>
      <c r="R33" s="645">
        <v>1927254</v>
      </c>
      <c r="S33" s="646"/>
      <c r="T33" s="646"/>
      <c r="U33" s="646"/>
      <c r="V33" s="646"/>
      <c r="W33" s="646"/>
      <c r="X33" s="646"/>
      <c r="Y33" s="647"/>
      <c r="Z33" s="648">
        <v>18.5</v>
      </c>
      <c r="AA33" s="648"/>
      <c r="AB33" s="648"/>
      <c r="AC33" s="648"/>
      <c r="AD33" s="649" t="s">
        <v>245</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99.8</v>
      </c>
      <c r="BH33" s="716"/>
      <c r="BI33" s="716"/>
      <c r="BJ33" s="716"/>
      <c r="BK33" s="716"/>
      <c r="BL33" s="716"/>
      <c r="BM33" s="717">
        <v>99.6</v>
      </c>
      <c r="BN33" s="716"/>
      <c r="BO33" s="716"/>
      <c r="BP33" s="716"/>
      <c r="BQ33" s="718"/>
      <c r="BR33" s="715">
        <v>99.9</v>
      </c>
      <c r="BS33" s="716"/>
      <c r="BT33" s="716"/>
      <c r="BU33" s="716"/>
      <c r="BV33" s="716"/>
      <c r="BW33" s="716"/>
      <c r="BX33" s="717">
        <v>99.7</v>
      </c>
      <c r="BY33" s="716"/>
      <c r="BZ33" s="716"/>
      <c r="CA33" s="716"/>
      <c r="CB33" s="718"/>
      <c r="CD33" s="660" t="s">
        <v>322</v>
      </c>
      <c r="CE33" s="661"/>
      <c r="CF33" s="661"/>
      <c r="CG33" s="661"/>
      <c r="CH33" s="661"/>
      <c r="CI33" s="661"/>
      <c r="CJ33" s="661"/>
      <c r="CK33" s="661"/>
      <c r="CL33" s="661"/>
      <c r="CM33" s="661"/>
      <c r="CN33" s="661"/>
      <c r="CO33" s="661"/>
      <c r="CP33" s="661"/>
      <c r="CQ33" s="662"/>
      <c r="CR33" s="645">
        <v>4925339</v>
      </c>
      <c r="CS33" s="670"/>
      <c r="CT33" s="670"/>
      <c r="CU33" s="670"/>
      <c r="CV33" s="670"/>
      <c r="CW33" s="670"/>
      <c r="CX33" s="670"/>
      <c r="CY33" s="671"/>
      <c r="CZ33" s="650">
        <v>49.4</v>
      </c>
      <c r="DA33" s="682"/>
      <c r="DB33" s="682"/>
      <c r="DC33" s="684"/>
      <c r="DD33" s="654">
        <v>4097072</v>
      </c>
      <c r="DE33" s="670"/>
      <c r="DF33" s="670"/>
      <c r="DG33" s="670"/>
      <c r="DH33" s="670"/>
      <c r="DI33" s="670"/>
      <c r="DJ33" s="670"/>
      <c r="DK33" s="671"/>
      <c r="DL33" s="654">
        <v>2720133</v>
      </c>
      <c r="DM33" s="670"/>
      <c r="DN33" s="670"/>
      <c r="DO33" s="670"/>
      <c r="DP33" s="670"/>
      <c r="DQ33" s="670"/>
      <c r="DR33" s="670"/>
      <c r="DS33" s="670"/>
      <c r="DT33" s="670"/>
      <c r="DU33" s="670"/>
      <c r="DV33" s="671"/>
      <c r="DW33" s="650">
        <v>56.1</v>
      </c>
      <c r="DX33" s="682"/>
      <c r="DY33" s="682"/>
      <c r="DZ33" s="682"/>
      <c r="EA33" s="682"/>
      <c r="EB33" s="682"/>
      <c r="EC33" s="683"/>
    </row>
    <row r="34" spans="2:133" ht="11.25" customHeight="1" x14ac:dyDescent="0.2">
      <c r="B34" s="642" t="s">
        <v>323</v>
      </c>
      <c r="C34" s="643"/>
      <c r="D34" s="643"/>
      <c r="E34" s="643"/>
      <c r="F34" s="643"/>
      <c r="G34" s="643"/>
      <c r="H34" s="643"/>
      <c r="I34" s="643"/>
      <c r="J34" s="643"/>
      <c r="K34" s="643"/>
      <c r="L34" s="643"/>
      <c r="M34" s="643"/>
      <c r="N34" s="643"/>
      <c r="O34" s="643"/>
      <c r="P34" s="643"/>
      <c r="Q34" s="644"/>
      <c r="R34" s="645">
        <v>42264</v>
      </c>
      <c r="S34" s="646"/>
      <c r="T34" s="646"/>
      <c r="U34" s="646"/>
      <c r="V34" s="646"/>
      <c r="W34" s="646"/>
      <c r="X34" s="646"/>
      <c r="Y34" s="647"/>
      <c r="Z34" s="648">
        <v>0.4</v>
      </c>
      <c r="AA34" s="648"/>
      <c r="AB34" s="648"/>
      <c r="AC34" s="648"/>
      <c r="AD34" s="649" t="s">
        <v>236</v>
      </c>
      <c r="AE34" s="649"/>
      <c r="AF34" s="649"/>
      <c r="AG34" s="649"/>
      <c r="AH34" s="649"/>
      <c r="AI34" s="649"/>
      <c r="AJ34" s="649"/>
      <c r="AK34" s="649"/>
      <c r="AL34" s="650" t="s">
        <v>236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2327083</v>
      </c>
      <c r="CS34" s="646"/>
      <c r="CT34" s="646"/>
      <c r="CU34" s="646"/>
      <c r="CV34" s="646"/>
      <c r="CW34" s="646"/>
      <c r="CX34" s="646"/>
      <c r="CY34" s="647"/>
      <c r="CZ34" s="650">
        <v>23.4</v>
      </c>
      <c r="DA34" s="682"/>
      <c r="DB34" s="682"/>
      <c r="DC34" s="684"/>
      <c r="DD34" s="654">
        <v>1846494</v>
      </c>
      <c r="DE34" s="646"/>
      <c r="DF34" s="646"/>
      <c r="DG34" s="646"/>
      <c r="DH34" s="646"/>
      <c r="DI34" s="646"/>
      <c r="DJ34" s="646"/>
      <c r="DK34" s="647"/>
      <c r="DL34" s="654">
        <v>1469803</v>
      </c>
      <c r="DM34" s="646"/>
      <c r="DN34" s="646"/>
      <c r="DO34" s="646"/>
      <c r="DP34" s="646"/>
      <c r="DQ34" s="646"/>
      <c r="DR34" s="646"/>
      <c r="DS34" s="646"/>
      <c r="DT34" s="646"/>
      <c r="DU34" s="646"/>
      <c r="DV34" s="647"/>
      <c r="DW34" s="650">
        <v>30.3</v>
      </c>
      <c r="DX34" s="682"/>
      <c r="DY34" s="682"/>
      <c r="DZ34" s="682"/>
      <c r="EA34" s="682"/>
      <c r="EB34" s="682"/>
      <c r="EC34" s="683"/>
    </row>
    <row r="35" spans="2:133" ht="11.25" customHeight="1" x14ac:dyDescent="0.2">
      <c r="B35" s="642" t="s">
        <v>325</v>
      </c>
      <c r="C35" s="643"/>
      <c r="D35" s="643"/>
      <c r="E35" s="643"/>
      <c r="F35" s="643"/>
      <c r="G35" s="643"/>
      <c r="H35" s="643"/>
      <c r="I35" s="643"/>
      <c r="J35" s="643"/>
      <c r="K35" s="643"/>
      <c r="L35" s="643"/>
      <c r="M35" s="643"/>
      <c r="N35" s="643"/>
      <c r="O35" s="643"/>
      <c r="P35" s="643"/>
      <c r="Q35" s="644"/>
      <c r="R35" s="645">
        <v>19100</v>
      </c>
      <c r="S35" s="646"/>
      <c r="T35" s="646"/>
      <c r="U35" s="646"/>
      <c r="V35" s="646"/>
      <c r="W35" s="646"/>
      <c r="X35" s="646"/>
      <c r="Y35" s="647"/>
      <c r="Z35" s="648">
        <v>0.2</v>
      </c>
      <c r="AA35" s="648"/>
      <c r="AB35" s="648"/>
      <c r="AC35" s="648"/>
      <c r="AD35" s="649" t="s">
        <v>138</v>
      </c>
      <c r="AE35" s="649"/>
      <c r="AF35" s="649"/>
      <c r="AG35" s="649"/>
      <c r="AH35" s="649"/>
      <c r="AI35" s="649"/>
      <c r="AJ35" s="649"/>
      <c r="AK35" s="649"/>
      <c r="AL35" s="650" t="s">
        <v>129</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304591</v>
      </c>
      <c r="CS35" s="670"/>
      <c r="CT35" s="670"/>
      <c r="CU35" s="670"/>
      <c r="CV35" s="670"/>
      <c r="CW35" s="670"/>
      <c r="CX35" s="670"/>
      <c r="CY35" s="671"/>
      <c r="CZ35" s="650">
        <v>3.1</v>
      </c>
      <c r="DA35" s="682"/>
      <c r="DB35" s="682"/>
      <c r="DC35" s="684"/>
      <c r="DD35" s="654">
        <v>289151</v>
      </c>
      <c r="DE35" s="670"/>
      <c r="DF35" s="670"/>
      <c r="DG35" s="670"/>
      <c r="DH35" s="670"/>
      <c r="DI35" s="670"/>
      <c r="DJ35" s="670"/>
      <c r="DK35" s="671"/>
      <c r="DL35" s="654">
        <v>250354</v>
      </c>
      <c r="DM35" s="670"/>
      <c r="DN35" s="670"/>
      <c r="DO35" s="670"/>
      <c r="DP35" s="670"/>
      <c r="DQ35" s="670"/>
      <c r="DR35" s="670"/>
      <c r="DS35" s="670"/>
      <c r="DT35" s="670"/>
      <c r="DU35" s="670"/>
      <c r="DV35" s="671"/>
      <c r="DW35" s="650">
        <v>5.2</v>
      </c>
      <c r="DX35" s="682"/>
      <c r="DY35" s="682"/>
      <c r="DZ35" s="682"/>
      <c r="EA35" s="682"/>
      <c r="EB35" s="682"/>
      <c r="EC35" s="683"/>
    </row>
    <row r="36" spans="2:133" ht="11.25" customHeight="1" x14ac:dyDescent="0.2">
      <c r="B36" s="642" t="s">
        <v>329</v>
      </c>
      <c r="C36" s="643"/>
      <c r="D36" s="643"/>
      <c r="E36" s="643"/>
      <c r="F36" s="643"/>
      <c r="G36" s="643"/>
      <c r="H36" s="643"/>
      <c r="I36" s="643"/>
      <c r="J36" s="643"/>
      <c r="K36" s="643"/>
      <c r="L36" s="643"/>
      <c r="M36" s="643"/>
      <c r="N36" s="643"/>
      <c r="O36" s="643"/>
      <c r="P36" s="643"/>
      <c r="Q36" s="644"/>
      <c r="R36" s="645">
        <v>372948</v>
      </c>
      <c r="S36" s="646"/>
      <c r="T36" s="646"/>
      <c r="U36" s="646"/>
      <c r="V36" s="646"/>
      <c r="W36" s="646"/>
      <c r="X36" s="646"/>
      <c r="Y36" s="647"/>
      <c r="Z36" s="648">
        <v>3.6</v>
      </c>
      <c r="AA36" s="648"/>
      <c r="AB36" s="648"/>
      <c r="AC36" s="648"/>
      <c r="AD36" s="649" t="s">
        <v>129</v>
      </c>
      <c r="AE36" s="649"/>
      <c r="AF36" s="649"/>
      <c r="AG36" s="649"/>
      <c r="AH36" s="649"/>
      <c r="AI36" s="649"/>
      <c r="AJ36" s="649"/>
      <c r="AK36" s="649"/>
      <c r="AL36" s="650" t="s">
        <v>236</v>
      </c>
      <c r="AM36" s="651"/>
      <c r="AN36" s="651"/>
      <c r="AO36" s="652"/>
      <c r="AP36" s="235"/>
      <c r="AQ36" s="719" t="s">
        <v>330</v>
      </c>
      <c r="AR36" s="720"/>
      <c r="AS36" s="720"/>
      <c r="AT36" s="720"/>
      <c r="AU36" s="720"/>
      <c r="AV36" s="720"/>
      <c r="AW36" s="720"/>
      <c r="AX36" s="720"/>
      <c r="AY36" s="721"/>
      <c r="AZ36" s="634">
        <v>1016922</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t="s">
        <v>245</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1137239</v>
      </c>
      <c r="CS36" s="646"/>
      <c r="CT36" s="646"/>
      <c r="CU36" s="646"/>
      <c r="CV36" s="646"/>
      <c r="CW36" s="646"/>
      <c r="CX36" s="646"/>
      <c r="CY36" s="647"/>
      <c r="CZ36" s="650">
        <v>11.4</v>
      </c>
      <c r="DA36" s="682"/>
      <c r="DB36" s="682"/>
      <c r="DC36" s="684"/>
      <c r="DD36" s="654">
        <v>1029372</v>
      </c>
      <c r="DE36" s="646"/>
      <c r="DF36" s="646"/>
      <c r="DG36" s="646"/>
      <c r="DH36" s="646"/>
      <c r="DI36" s="646"/>
      <c r="DJ36" s="646"/>
      <c r="DK36" s="647"/>
      <c r="DL36" s="654">
        <v>598431</v>
      </c>
      <c r="DM36" s="646"/>
      <c r="DN36" s="646"/>
      <c r="DO36" s="646"/>
      <c r="DP36" s="646"/>
      <c r="DQ36" s="646"/>
      <c r="DR36" s="646"/>
      <c r="DS36" s="646"/>
      <c r="DT36" s="646"/>
      <c r="DU36" s="646"/>
      <c r="DV36" s="647"/>
      <c r="DW36" s="650">
        <v>12.3</v>
      </c>
      <c r="DX36" s="682"/>
      <c r="DY36" s="682"/>
      <c r="DZ36" s="682"/>
      <c r="EA36" s="682"/>
      <c r="EB36" s="682"/>
      <c r="EC36" s="683"/>
    </row>
    <row r="37" spans="2:133" ht="11.25" customHeight="1" x14ac:dyDescent="0.2">
      <c r="B37" s="642" t="s">
        <v>333</v>
      </c>
      <c r="C37" s="643"/>
      <c r="D37" s="643"/>
      <c r="E37" s="643"/>
      <c r="F37" s="643"/>
      <c r="G37" s="643"/>
      <c r="H37" s="643"/>
      <c r="I37" s="643"/>
      <c r="J37" s="643"/>
      <c r="K37" s="643"/>
      <c r="L37" s="643"/>
      <c r="M37" s="643"/>
      <c r="N37" s="643"/>
      <c r="O37" s="643"/>
      <c r="P37" s="643"/>
      <c r="Q37" s="644"/>
      <c r="R37" s="645">
        <v>209045</v>
      </c>
      <c r="S37" s="646"/>
      <c r="T37" s="646"/>
      <c r="U37" s="646"/>
      <c r="V37" s="646"/>
      <c r="W37" s="646"/>
      <c r="X37" s="646"/>
      <c r="Y37" s="647"/>
      <c r="Z37" s="648">
        <v>2</v>
      </c>
      <c r="AA37" s="648"/>
      <c r="AB37" s="648"/>
      <c r="AC37" s="648"/>
      <c r="AD37" s="649" t="s">
        <v>245</v>
      </c>
      <c r="AE37" s="649"/>
      <c r="AF37" s="649"/>
      <c r="AG37" s="649"/>
      <c r="AH37" s="649"/>
      <c r="AI37" s="649"/>
      <c r="AJ37" s="649"/>
      <c r="AK37" s="649"/>
      <c r="AL37" s="650" t="s">
        <v>236</v>
      </c>
      <c r="AM37" s="651"/>
      <c r="AN37" s="651"/>
      <c r="AO37" s="652"/>
      <c r="AQ37" s="723" t="s">
        <v>334</v>
      </c>
      <c r="AR37" s="724"/>
      <c r="AS37" s="724"/>
      <c r="AT37" s="724"/>
      <c r="AU37" s="724"/>
      <c r="AV37" s="724"/>
      <c r="AW37" s="724"/>
      <c r="AX37" s="724"/>
      <c r="AY37" s="725"/>
      <c r="AZ37" s="645">
        <v>318886</v>
      </c>
      <c r="BA37" s="646"/>
      <c r="BB37" s="646"/>
      <c r="BC37" s="646"/>
      <c r="BD37" s="670"/>
      <c r="BE37" s="670"/>
      <c r="BF37" s="700"/>
      <c r="BG37" s="660" t="s">
        <v>335</v>
      </c>
      <c r="BH37" s="661"/>
      <c r="BI37" s="661"/>
      <c r="BJ37" s="661"/>
      <c r="BK37" s="661"/>
      <c r="BL37" s="661"/>
      <c r="BM37" s="661"/>
      <c r="BN37" s="661"/>
      <c r="BO37" s="661"/>
      <c r="BP37" s="661"/>
      <c r="BQ37" s="661"/>
      <c r="BR37" s="661"/>
      <c r="BS37" s="661"/>
      <c r="BT37" s="661"/>
      <c r="BU37" s="662"/>
      <c r="BV37" s="645">
        <v>-48144</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313534</v>
      </c>
      <c r="CS37" s="670"/>
      <c r="CT37" s="670"/>
      <c r="CU37" s="670"/>
      <c r="CV37" s="670"/>
      <c r="CW37" s="670"/>
      <c r="CX37" s="670"/>
      <c r="CY37" s="671"/>
      <c r="CZ37" s="650">
        <v>3.1</v>
      </c>
      <c r="DA37" s="682"/>
      <c r="DB37" s="682"/>
      <c r="DC37" s="684"/>
      <c r="DD37" s="654">
        <v>313534</v>
      </c>
      <c r="DE37" s="670"/>
      <c r="DF37" s="670"/>
      <c r="DG37" s="670"/>
      <c r="DH37" s="670"/>
      <c r="DI37" s="670"/>
      <c r="DJ37" s="670"/>
      <c r="DK37" s="671"/>
      <c r="DL37" s="654">
        <v>274699</v>
      </c>
      <c r="DM37" s="670"/>
      <c r="DN37" s="670"/>
      <c r="DO37" s="670"/>
      <c r="DP37" s="670"/>
      <c r="DQ37" s="670"/>
      <c r="DR37" s="670"/>
      <c r="DS37" s="670"/>
      <c r="DT37" s="670"/>
      <c r="DU37" s="670"/>
      <c r="DV37" s="671"/>
      <c r="DW37" s="650">
        <v>5.7</v>
      </c>
      <c r="DX37" s="682"/>
      <c r="DY37" s="682"/>
      <c r="DZ37" s="682"/>
      <c r="EA37" s="682"/>
      <c r="EB37" s="682"/>
      <c r="EC37" s="683"/>
    </row>
    <row r="38" spans="2:133" ht="11.25" customHeight="1" x14ac:dyDescent="0.2">
      <c r="B38" s="642" t="s">
        <v>337</v>
      </c>
      <c r="C38" s="643"/>
      <c r="D38" s="643"/>
      <c r="E38" s="643"/>
      <c r="F38" s="643"/>
      <c r="G38" s="643"/>
      <c r="H38" s="643"/>
      <c r="I38" s="643"/>
      <c r="J38" s="643"/>
      <c r="K38" s="643"/>
      <c r="L38" s="643"/>
      <c r="M38" s="643"/>
      <c r="N38" s="643"/>
      <c r="O38" s="643"/>
      <c r="P38" s="643"/>
      <c r="Q38" s="644"/>
      <c r="R38" s="645">
        <v>290574</v>
      </c>
      <c r="S38" s="646"/>
      <c r="T38" s="646"/>
      <c r="U38" s="646"/>
      <c r="V38" s="646"/>
      <c r="W38" s="646"/>
      <c r="X38" s="646"/>
      <c r="Y38" s="647"/>
      <c r="Z38" s="648">
        <v>2.8</v>
      </c>
      <c r="AA38" s="648"/>
      <c r="AB38" s="648"/>
      <c r="AC38" s="648"/>
      <c r="AD38" s="649">
        <v>13</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273949</v>
      </c>
      <c r="BA38" s="646"/>
      <c r="BB38" s="646"/>
      <c r="BC38" s="646"/>
      <c r="BD38" s="670"/>
      <c r="BE38" s="670"/>
      <c r="BF38" s="700"/>
      <c r="BG38" s="660" t="s">
        <v>339</v>
      </c>
      <c r="BH38" s="661"/>
      <c r="BI38" s="661"/>
      <c r="BJ38" s="661"/>
      <c r="BK38" s="661"/>
      <c r="BL38" s="661"/>
      <c r="BM38" s="661"/>
      <c r="BN38" s="661"/>
      <c r="BO38" s="661"/>
      <c r="BP38" s="661"/>
      <c r="BQ38" s="661"/>
      <c r="BR38" s="661"/>
      <c r="BS38" s="661"/>
      <c r="BT38" s="661"/>
      <c r="BU38" s="662"/>
      <c r="BV38" s="645">
        <v>1048</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970797</v>
      </c>
      <c r="CS38" s="646"/>
      <c r="CT38" s="646"/>
      <c r="CU38" s="646"/>
      <c r="CV38" s="646"/>
      <c r="CW38" s="646"/>
      <c r="CX38" s="646"/>
      <c r="CY38" s="647"/>
      <c r="CZ38" s="650">
        <v>9.6999999999999993</v>
      </c>
      <c r="DA38" s="682"/>
      <c r="DB38" s="682"/>
      <c r="DC38" s="684"/>
      <c r="DD38" s="654">
        <v>842215</v>
      </c>
      <c r="DE38" s="646"/>
      <c r="DF38" s="646"/>
      <c r="DG38" s="646"/>
      <c r="DH38" s="646"/>
      <c r="DI38" s="646"/>
      <c r="DJ38" s="646"/>
      <c r="DK38" s="647"/>
      <c r="DL38" s="654">
        <v>401545</v>
      </c>
      <c r="DM38" s="646"/>
      <c r="DN38" s="646"/>
      <c r="DO38" s="646"/>
      <c r="DP38" s="646"/>
      <c r="DQ38" s="646"/>
      <c r="DR38" s="646"/>
      <c r="DS38" s="646"/>
      <c r="DT38" s="646"/>
      <c r="DU38" s="646"/>
      <c r="DV38" s="647"/>
      <c r="DW38" s="650">
        <v>8.3000000000000007</v>
      </c>
      <c r="DX38" s="682"/>
      <c r="DY38" s="682"/>
      <c r="DZ38" s="682"/>
      <c r="EA38" s="682"/>
      <c r="EB38" s="682"/>
      <c r="EC38" s="683"/>
    </row>
    <row r="39" spans="2:133" ht="11.25" customHeight="1" x14ac:dyDescent="0.2">
      <c r="B39" s="642" t="s">
        <v>341</v>
      </c>
      <c r="C39" s="643"/>
      <c r="D39" s="643"/>
      <c r="E39" s="643"/>
      <c r="F39" s="643"/>
      <c r="G39" s="643"/>
      <c r="H39" s="643"/>
      <c r="I39" s="643"/>
      <c r="J39" s="643"/>
      <c r="K39" s="643"/>
      <c r="L39" s="643"/>
      <c r="M39" s="643"/>
      <c r="N39" s="643"/>
      <c r="O39" s="643"/>
      <c r="P39" s="643"/>
      <c r="Q39" s="644"/>
      <c r="R39" s="645" t="s">
        <v>129</v>
      </c>
      <c r="S39" s="646"/>
      <c r="T39" s="646"/>
      <c r="U39" s="646"/>
      <c r="V39" s="646"/>
      <c r="W39" s="646"/>
      <c r="X39" s="646"/>
      <c r="Y39" s="647"/>
      <c r="Z39" s="648" t="s">
        <v>236</v>
      </c>
      <c r="AA39" s="648"/>
      <c r="AB39" s="648"/>
      <c r="AC39" s="648"/>
      <c r="AD39" s="649" t="s">
        <v>236</v>
      </c>
      <c r="AE39" s="649"/>
      <c r="AF39" s="649"/>
      <c r="AG39" s="649"/>
      <c r="AH39" s="649"/>
      <c r="AI39" s="649"/>
      <c r="AJ39" s="649"/>
      <c r="AK39" s="649"/>
      <c r="AL39" s="650" t="s">
        <v>138</v>
      </c>
      <c r="AM39" s="651"/>
      <c r="AN39" s="651"/>
      <c r="AO39" s="652"/>
      <c r="AQ39" s="723" t="s">
        <v>342</v>
      </c>
      <c r="AR39" s="724"/>
      <c r="AS39" s="724"/>
      <c r="AT39" s="724"/>
      <c r="AU39" s="724"/>
      <c r="AV39" s="724"/>
      <c r="AW39" s="724"/>
      <c r="AX39" s="724"/>
      <c r="AY39" s="725"/>
      <c r="AZ39" s="645">
        <v>46125</v>
      </c>
      <c r="BA39" s="646"/>
      <c r="BB39" s="646"/>
      <c r="BC39" s="646"/>
      <c r="BD39" s="670"/>
      <c r="BE39" s="670"/>
      <c r="BF39" s="700"/>
      <c r="BG39" s="660" t="s">
        <v>343</v>
      </c>
      <c r="BH39" s="661"/>
      <c r="BI39" s="661"/>
      <c r="BJ39" s="661"/>
      <c r="BK39" s="661"/>
      <c r="BL39" s="661"/>
      <c r="BM39" s="661"/>
      <c r="BN39" s="661"/>
      <c r="BO39" s="661"/>
      <c r="BP39" s="661"/>
      <c r="BQ39" s="661"/>
      <c r="BR39" s="661"/>
      <c r="BS39" s="661"/>
      <c r="BT39" s="661"/>
      <c r="BU39" s="662"/>
      <c r="BV39" s="645">
        <v>1620</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106129</v>
      </c>
      <c r="CS39" s="670"/>
      <c r="CT39" s="670"/>
      <c r="CU39" s="670"/>
      <c r="CV39" s="670"/>
      <c r="CW39" s="670"/>
      <c r="CX39" s="670"/>
      <c r="CY39" s="671"/>
      <c r="CZ39" s="650">
        <v>1.1000000000000001</v>
      </c>
      <c r="DA39" s="682"/>
      <c r="DB39" s="682"/>
      <c r="DC39" s="684"/>
      <c r="DD39" s="654">
        <v>89840</v>
      </c>
      <c r="DE39" s="670"/>
      <c r="DF39" s="670"/>
      <c r="DG39" s="670"/>
      <c r="DH39" s="670"/>
      <c r="DI39" s="670"/>
      <c r="DJ39" s="670"/>
      <c r="DK39" s="671"/>
      <c r="DL39" s="654" t="s">
        <v>245</v>
      </c>
      <c r="DM39" s="670"/>
      <c r="DN39" s="670"/>
      <c r="DO39" s="670"/>
      <c r="DP39" s="670"/>
      <c r="DQ39" s="670"/>
      <c r="DR39" s="670"/>
      <c r="DS39" s="670"/>
      <c r="DT39" s="670"/>
      <c r="DU39" s="670"/>
      <c r="DV39" s="671"/>
      <c r="DW39" s="650" t="s">
        <v>236</v>
      </c>
      <c r="DX39" s="682"/>
      <c r="DY39" s="682"/>
      <c r="DZ39" s="682"/>
      <c r="EA39" s="682"/>
      <c r="EB39" s="682"/>
      <c r="EC39" s="683"/>
    </row>
    <row r="40" spans="2:133" ht="11.25" customHeight="1" x14ac:dyDescent="0.2">
      <c r="B40" s="642" t="s">
        <v>345</v>
      </c>
      <c r="C40" s="643"/>
      <c r="D40" s="643"/>
      <c r="E40" s="643"/>
      <c r="F40" s="643"/>
      <c r="G40" s="643"/>
      <c r="H40" s="643"/>
      <c r="I40" s="643"/>
      <c r="J40" s="643"/>
      <c r="K40" s="643"/>
      <c r="L40" s="643"/>
      <c r="M40" s="643"/>
      <c r="N40" s="643"/>
      <c r="O40" s="643"/>
      <c r="P40" s="643"/>
      <c r="Q40" s="644"/>
      <c r="R40" s="645" t="s">
        <v>236</v>
      </c>
      <c r="S40" s="646"/>
      <c r="T40" s="646"/>
      <c r="U40" s="646"/>
      <c r="V40" s="646"/>
      <c r="W40" s="646"/>
      <c r="X40" s="646"/>
      <c r="Y40" s="647"/>
      <c r="Z40" s="648" t="s">
        <v>138</v>
      </c>
      <c r="AA40" s="648"/>
      <c r="AB40" s="648"/>
      <c r="AC40" s="648"/>
      <c r="AD40" s="649" t="s">
        <v>236</v>
      </c>
      <c r="AE40" s="649"/>
      <c r="AF40" s="649"/>
      <c r="AG40" s="649"/>
      <c r="AH40" s="649"/>
      <c r="AI40" s="649"/>
      <c r="AJ40" s="649"/>
      <c r="AK40" s="649"/>
      <c r="AL40" s="650" t="s">
        <v>236</v>
      </c>
      <c r="AM40" s="651"/>
      <c r="AN40" s="651"/>
      <c r="AO40" s="652"/>
      <c r="AQ40" s="723" t="s">
        <v>346</v>
      </c>
      <c r="AR40" s="724"/>
      <c r="AS40" s="724"/>
      <c r="AT40" s="724"/>
      <c r="AU40" s="724"/>
      <c r="AV40" s="724"/>
      <c r="AW40" s="724"/>
      <c r="AX40" s="724"/>
      <c r="AY40" s="725"/>
      <c r="AZ40" s="645" t="s">
        <v>236</v>
      </c>
      <c r="BA40" s="646"/>
      <c r="BB40" s="646"/>
      <c r="BC40" s="646"/>
      <c r="BD40" s="670"/>
      <c r="BE40" s="670"/>
      <c r="BF40" s="700"/>
      <c r="BG40" s="726" t="s">
        <v>347</v>
      </c>
      <c r="BH40" s="727"/>
      <c r="BI40" s="727"/>
      <c r="BJ40" s="727"/>
      <c r="BK40" s="727"/>
      <c r="BL40" s="236"/>
      <c r="BM40" s="661" t="s">
        <v>348</v>
      </c>
      <c r="BN40" s="661"/>
      <c r="BO40" s="661"/>
      <c r="BP40" s="661"/>
      <c r="BQ40" s="661"/>
      <c r="BR40" s="661"/>
      <c r="BS40" s="661"/>
      <c r="BT40" s="661"/>
      <c r="BU40" s="662"/>
      <c r="BV40" s="645">
        <v>76</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79500</v>
      </c>
      <c r="CS40" s="646"/>
      <c r="CT40" s="646"/>
      <c r="CU40" s="646"/>
      <c r="CV40" s="646"/>
      <c r="CW40" s="646"/>
      <c r="CX40" s="646"/>
      <c r="CY40" s="647"/>
      <c r="CZ40" s="650">
        <v>0.8</v>
      </c>
      <c r="DA40" s="682"/>
      <c r="DB40" s="682"/>
      <c r="DC40" s="684"/>
      <c r="DD40" s="654" t="s">
        <v>138</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82"/>
      <c r="DY40" s="682"/>
      <c r="DZ40" s="682"/>
      <c r="EA40" s="682"/>
      <c r="EB40" s="682"/>
      <c r="EC40" s="683"/>
    </row>
    <row r="41" spans="2:133" ht="11.25" customHeight="1" x14ac:dyDescent="0.2">
      <c r="B41" s="642" t="s">
        <v>350</v>
      </c>
      <c r="C41" s="643"/>
      <c r="D41" s="643"/>
      <c r="E41" s="643"/>
      <c r="F41" s="643"/>
      <c r="G41" s="643"/>
      <c r="H41" s="643"/>
      <c r="I41" s="643"/>
      <c r="J41" s="643"/>
      <c r="K41" s="643"/>
      <c r="L41" s="643"/>
      <c r="M41" s="643"/>
      <c r="N41" s="643"/>
      <c r="O41" s="643"/>
      <c r="P41" s="643"/>
      <c r="Q41" s="644"/>
      <c r="R41" s="645" t="s">
        <v>129</v>
      </c>
      <c r="S41" s="646"/>
      <c r="T41" s="646"/>
      <c r="U41" s="646"/>
      <c r="V41" s="646"/>
      <c r="W41" s="646"/>
      <c r="X41" s="646"/>
      <c r="Y41" s="647"/>
      <c r="Z41" s="648" t="s">
        <v>129</v>
      </c>
      <c r="AA41" s="648"/>
      <c r="AB41" s="648"/>
      <c r="AC41" s="648"/>
      <c r="AD41" s="649" t="s">
        <v>236</v>
      </c>
      <c r="AE41" s="649"/>
      <c r="AF41" s="649"/>
      <c r="AG41" s="649"/>
      <c r="AH41" s="649"/>
      <c r="AI41" s="649"/>
      <c r="AJ41" s="649"/>
      <c r="AK41" s="649"/>
      <c r="AL41" s="650" t="s">
        <v>236</v>
      </c>
      <c r="AM41" s="651"/>
      <c r="AN41" s="651"/>
      <c r="AO41" s="652"/>
      <c r="AQ41" s="723" t="s">
        <v>351</v>
      </c>
      <c r="AR41" s="724"/>
      <c r="AS41" s="724"/>
      <c r="AT41" s="724"/>
      <c r="AU41" s="724"/>
      <c r="AV41" s="724"/>
      <c r="AW41" s="724"/>
      <c r="AX41" s="724"/>
      <c r="AY41" s="725"/>
      <c r="AZ41" s="645">
        <v>103632</v>
      </c>
      <c r="BA41" s="646"/>
      <c r="BB41" s="646"/>
      <c r="BC41" s="646"/>
      <c r="BD41" s="670"/>
      <c r="BE41" s="670"/>
      <c r="BF41" s="700"/>
      <c r="BG41" s="726"/>
      <c r="BH41" s="727"/>
      <c r="BI41" s="727"/>
      <c r="BJ41" s="727"/>
      <c r="BK41" s="727"/>
      <c r="BL41" s="236"/>
      <c r="BM41" s="661" t="s">
        <v>352</v>
      </c>
      <c r="BN41" s="661"/>
      <c r="BO41" s="661"/>
      <c r="BP41" s="661"/>
      <c r="BQ41" s="661"/>
      <c r="BR41" s="661"/>
      <c r="BS41" s="661"/>
      <c r="BT41" s="661"/>
      <c r="BU41" s="662"/>
      <c r="BV41" s="645" t="s">
        <v>129</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245</v>
      </c>
      <c r="CS41" s="670"/>
      <c r="CT41" s="670"/>
      <c r="CU41" s="670"/>
      <c r="CV41" s="670"/>
      <c r="CW41" s="670"/>
      <c r="CX41" s="670"/>
      <c r="CY41" s="671"/>
      <c r="CZ41" s="650" t="s">
        <v>236</v>
      </c>
      <c r="DA41" s="682"/>
      <c r="DB41" s="682"/>
      <c r="DC41" s="684"/>
      <c r="DD41" s="654" t="s">
        <v>129</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86" t="s">
        <v>354</v>
      </c>
      <c r="C42" s="687"/>
      <c r="D42" s="687"/>
      <c r="E42" s="687"/>
      <c r="F42" s="687"/>
      <c r="G42" s="687"/>
      <c r="H42" s="687"/>
      <c r="I42" s="687"/>
      <c r="J42" s="687"/>
      <c r="K42" s="687"/>
      <c r="L42" s="687"/>
      <c r="M42" s="687"/>
      <c r="N42" s="687"/>
      <c r="O42" s="687"/>
      <c r="P42" s="687"/>
      <c r="Q42" s="688"/>
      <c r="R42" s="730">
        <v>10443282</v>
      </c>
      <c r="S42" s="731"/>
      <c r="T42" s="731"/>
      <c r="U42" s="731"/>
      <c r="V42" s="731"/>
      <c r="W42" s="731"/>
      <c r="X42" s="731"/>
      <c r="Y42" s="739"/>
      <c r="Z42" s="740">
        <v>100</v>
      </c>
      <c r="AA42" s="740"/>
      <c r="AB42" s="740"/>
      <c r="AC42" s="740"/>
      <c r="AD42" s="741">
        <v>4851761</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274330</v>
      </c>
      <c r="BA42" s="731"/>
      <c r="BB42" s="731"/>
      <c r="BC42" s="731"/>
      <c r="BD42" s="716"/>
      <c r="BE42" s="716"/>
      <c r="BF42" s="718"/>
      <c r="BG42" s="728"/>
      <c r="BH42" s="729"/>
      <c r="BI42" s="729"/>
      <c r="BJ42" s="729"/>
      <c r="BK42" s="729"/>
      <c r="BL42" s="237"/>
      <c r="BM42" s="673" t="s">
        <v>356</v>
      </c>
      <c r="BN42" s="673"/>
      <c r="BO42" s="673"/>
      <c r="BP42" s="673"/>
      <c r="BQ42" s="673"/>
      <c r="BR42" s="673"/>
      <c r="BS42" s="673"/>
      <c r="BT42" s="673"/>
      <c r="BU42" s="674"/>
      <c r="BV42" s="730">
        <v>376</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2760302</v>
      </c>
      <c r="CS42" s="646"/>
      <c r="CT42" s="646"/>
      <c r="CU42" s="646"/>
      <c r="CV42" s="646"/>
      <c r="CW42" s="646"/>
      <c r="CX42" s="646"/>
      <c r="CY42" s="647"/>
      <c r="CZ42" s="650">
        <v>27.7</v>
      </c>
      <c r="DA42" s="651"/>
      <c r="DB42" s="651"/>
      <c r="DC42" s="663"/>
      <c r="DD42" s="654">
        <v>2115952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71249</v>
      </c>
      <c r="CS43" s="670"/>
      <c r="CT43" s="670"/>
      <c r="CU43" s="670"/>
      <c r="CV43" s="670"/>
      <c r="CW43" s="670"/>
      <c r="CX43" s="670"/>
      <c r="CY43" s="671"/>
      <c r="CZ43" s="650">
        <v>0.7</v>
      </c>
      <c r="DA43" s="682"/>
      <c r="DB43" s="682"/>
      <c r="DC43" s="684"/>
      <c r="DD43" s="654">
        <v>71249</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307</v>
      </c>
      <c r="CE44" s="758"/>
      <c r="CF44" s="642" t="s">
        <v>359</v>
      </c>
      <c r="CG44" s="643"/>
      <c r="CH44" s="643"/>
      <c r="CI44" s="643"/>
      <c r="CJ44" s="643"/>
      <c r="CK44" s="643"/>
      <c r="CL44" s="643"/>
      <c r="CM44" s="643"/>
      <c r="CN44" s="643"/>
      <c r="CO44" s="643"/>
      <c r="CP44" s="643"/>
      <c r="CQ44" s="644"/>
      <c r="CR44" s="645">
        <v>2664871</v>
      </c>
      <c r="CS44" s="646"/>
      <c r="CT44" s="646"/>
      <c r="CU44" s="646"/>
      <c r="CV44" s="646"/>
      <c r="CW44" s="646"/>
      <c r="CX44" s="646"/>
      <c r="CY44" s="647"/>
      <c r="CZ44" s="650">
        <v>26.8</v>
      </c>
      <c r="DA44" s="651"/>
      <c r="DB44" s="651"/>
      <c r="DC44" s="663"/>
      <c r="DD44" s="654">
        <v>2065441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360</v>
      </c>
      <c r="CG45" s="643"/>
      <c r="CH45" s="643"/>
      <c r="CI45" s="643"/>
      <c r="CJ45" s="643"/>
      <c r="CK45" s="643"/>
      <c r="CL45" s="643"/>
      <c r="CM45" s="643"/>
      <c r="CN45" s="643"/>
      <c r="CO45" s="643"/>
      <c r="CP45" s="643"/>
      <c r="CQ45" s="644"/>
      <c r="CR45" s="645">
        <v>666333</v>
      </c>
      <c r="CS45" s="670"/>
      <c r="CT45" s="670"/>
      <c r="CU45" s="670"/>
      <c r="CV45" s="670"/>
      <c r="CW45" s="670"/>
      <c r="CX45" s="670"/>
      <c r="CY45" s="671"/>
      <c r="CZ45" s="650">
        <v>6.7</v>
      </c>
      <c r="DA45" s="682"/>
      <c r="DB45" s="682"/>
      <c r="DC45" s="684"/>
      <c r="DD45" s="654">
        <v>256867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1982348</v>
      </c>
      <c r="CS46" s="646"/>
      <c r="CT46" s="646"/>
      <c r="CU46" s="646"/>
      <c r="CV46" s="646"/>
      <c r="CW46" s="646"/>
      <c r="CX46" s="646"/>
      <c r="CY46" s="647"/>
      <c r="CZ46" s="650">
        <v>19.899999999999999</v>
      </c>
      <c r="DA46" s="651"/>
      <c r="DB46" s="651"/>
      <c r="DC46" s="663"/>
      <c r="DD46" s="654">
        <v>1792384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95431</v>
      </c>
      <c r="CS47" s="670"/>
      <c r="CT47" s="670"/>
      <c r="CU47" s="670"/>
      <c r="CV47" s="670"/>
      <c r="CW47" s="670"/>
      <c r="CX47" s="670"/>
      <c r="CY47" s="671"/>
      <c r="CZ47" s="650">
        <v>1</v>
      </c>
      <c r="DA47" s="682"/>
      <c r="DB47" s="682"/>
      <c r="DC47" s="684"/>
      <c r="DD47" s="654">
        <v>50511</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365</v>
      </c>
      <c r="CD48" s="761"/>
      <c r="CE48" s="762"/>
      <c r="CF48" s="642" t="s">
        <v>366</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236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6" t="s">
        <v>367</v>
      </c>
      <c r="CE49" s="687"/>
      <c r="CF49" s="687"/>
      <c r="CG49" s="687"/>
      <c r="CH49" s="687"/>
      <c r="CI49" s="687"/>
      <c r="CJ49" s="687"/>
      <c r="CK49" s="687"/>
      <c r="CL49" s="687"/>
      <c r="CM49" s="687"/>
      <c r="CN49" s="687"/>
      <c r="CO49" s="687"/>
      <c r="CP49" s="687"/>
      <c r="CQ49" s="688"/>
      <c r="CR49" s="730">
        <v>9961884</v>
      </c>
      <c r="CS49" s="716"/>
      <c r="CT49" s="716"/>
      <c r="CU49" s="716"/>
      <c r="CV49" s="716"/>
      <c r="CW49" s="716"/>
      <c r="CX49" s="716"/>
      <c r="CY49" s="747"/>
      <c r="CZ49" s="742">
        <v>100</v>
      </c>
      <c r="DA49" s="748"/>
      <c r="DB49" s="748"/>
      <c r="DC49" s="749"/>
      <c r="DD49" s="750">
        <v>7931868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418JmJqkpirBYMDHDKq6e79IYQ41u10+XZWddxwsQj/bJlyOkz7t2VIGwP7FayxzTPnTHY4nhIADngRfuHYqMA==" saltValue="GnJ+wkCNlnOJ98QdQMh3K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390</v>
      </c>
      <c r="C7" s="778"/>
      <c r="D7" s="778"/>
      <c r="E7" s="778"/>
      <c r="F7" s="778"/>
      <c r="G7" s="778"/>
      <c r="H7" s="778"/>
      <c r="I7" s="778"/>
      <c r="J7" s="778"/>
      <c r="K7" s="778"/>
      <c r="L7" s="778"/>
      <c r="M7" s="778"/>
      <c r="N7" s="778"/>
      <c r="O7" s="778"/>
      <c r="P7" s="779"/>
      <c r="Q7" s="780">
        <v>10443</v>
      </c>
      <c r="R7" s="781"/>
      <c r="S7" s="781"/>
      <c r="T7" s="781"/>
      <c r="U7" s="781"/>
      <c r="V7" s="781">
        <v>9962</v>
      </c>
      <c r="W7" s="781"/>
      <c r="X7" s="781"/>
      <c r="Y7" s="781"/>
      <c r="Z7" s="781"/>
      <c r="AA7" s="781">
        <v>481</v>
      </c>
      <c r="AB7" s="781"/>
      <c r="AC7" s="781"/>
      <c r="AD7" s="781"/>
      <c r="AE7" s="782"/>
      <c r="AF7" s="783">
        <v>342</v>
      </c>
      <c r="AG7" s="784"/>
      <c r="AH7" s="784"/>
      <c r="AI7" s="784"/>
      <c r="AJ7" s="785"/>
      <c r="AK7" s="823">
        <v>373</v>
      </c>
      <c r="AL7" s="824"/>
      <c r="AM7" s="824"/>
      <c r="AN7" s="824"/>
      <c r="AO7" s="824"/>
      <c r="AP7" s="824">
        <v>1777</v>
      </c>
      <c r="AQ7" s="824"/>
      <c r="AR7" s="824"/>
      <c r="AS7" s="824"/>
      <c r="AT7" s="824"/>
      <c r="AU7" s="825"/>
      <c r="AV7" s="825"/>
      <c r="AW7" s="825"/>
      <c r="AX7" s="825"/>
      <c r="AY7" s="826"/>
      <c r="AZ7" s="253"/>
      <c r="BA7" s="253"/>
      <c r="BB7" s="253"/>
      <c r="BC7" s="253"/>
      <c r="BD7" s="253"/>
      <c r="BE7" s="254"/>
      <c r="BF7" s="254"/>
      <c r="BG7" s="254"/>
      <c r="BH7" s="254"/>
      <c r="BI7" s="254"/>
      <c r="BJ7" s="254"/>
      <c r="BK7" s="254"/>
      <c r="BL7" s="254"/>
      <c r="BM7" s="254"/>
      <c r="BN7" s="254"/>
      <c r="BO7" s="254"/>
      <c r="BP7" s="254"/>
      <c r="BQ7" s="260">
        <v>1</v>
      </c>
      <c r="BR7" s="261"/>
      <c r="BS7" s="827" t="s">
        <v>585</v>
      </c>
      <c r="BT7" s="828"/>
      <c r="BU7" s="828"/>
      <c r="BV7" s="828"/>
      <c r="BW7" s="828"/>
      <c r="BX7" s="828"/>
      <c r="BY7" s="828"/>
      <c r="BZ7" s="828"/>
      <c r="CA7" s="828"/>
      <c r="CB7" s="828"/>
      <c r="CC7" s="828"/>
      <c r="CD7" s="828"/>
      <c r="CE7" s="828"/>
      <c r="CF7" s="828"/>
      <c r="CG7" s="829"/>
      <c r="CH7" s="820">
        <v>-2</v>
      </c>
      <c r="CI7" s="821"/>
      <c r="CJ7" s="821"/>
      <c r="CK7" s="821"/>
      <c r="CL7" s="822"/>
      <c r="CM7" s="820">
        <v>114</v>
      </c>
      <c r="CN7" s="821"/>
      <c r="CO7" s="821"/>
      <c r="CP7" s="821"/>
      <c r="CQ7" s="822"/>
      <c r="CR7" s="817">
        <v>40</v>
      </c>
      <c r="CS7" s="818"/>
      <c r="CT7" s="818"/>
      <c r="CU7" s="818"/>
      <c r="CV7" s="819"/>
      <c r="CW7" s="820">
        <v>7</v>
      </c>
      <c r="CX7" s="821"/>
      <c r="CY7" s="821"/>
      <c r="CZ7" s="821"/>
      <c r="DA7" s="822"/>
      <c r="DB7" s="820">
        <v>1</v>
      </c>
      <c r="DC7" s="821"/>
      <c r="DD7" s="821"/>
      <c r="DE7" s="821"/>
      <c r="DF7" s="822"/>
      <c r="DG7" s="820" t="s">
        <v>586</v>
      </c>
      <c r="DH7" s="821"/>
      <c r="DI7" s="821"/>
      <c r="DJ7" s="821"/>
      <c r="DK7" s="822"/>
      <c r="DL7" s="820" t="s">
        <v>586</v>
      </c>
      <c r="DM7" s="821"/>
      <c r="DN7" s="821"/>
      <c r="DO7" s="821"/>
      <c r="DP7" s="822"/>
      <c r="DQ7" s="820" t="s">
        <v>586</v>
      </c>
      <c r="DR7" s="821"/>
      <c r="DS7" s="821"/>
      <c r="DT7" s="821"/>
      <c r="DU7" s="822"/>
      <c r="DV7" s="798"/>
      <c r="DW7" s="799"/>
      <c r="DX7" s="799"/>
      <c r="DY7" s="799"/>
      <c r="DZ7" s="800"/>
      <c r="EA7" s="255"/>
    </row>
    <row r="8" spans="1:131" s="256" customFormat="1" ht="26.25" customHeight="1" x14ac:dyDescent="0.2">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587</v>
      </c>
      <c r="BT8" s="815"/>
      <c r="BU8" s="815"/>
      <c r="BV8" s="815"/>
      <c r="BW8" s="815"/>
      <c r="BX8" s="815"/>
      <c r="BY8" s="815"/>
      <c r="BZ8" s="815"/>
      <c r="CA8" s="815"/>
      <c r="CB8" s="815"/>
      <c r="CC8" s="815"/>
      <c r="CD8" s="815"/>
      <c r="CE8" s="815"/>
      <c r="CF8" s="815"/>
      <c r="CG8" s="816"/>
      <c r="CH8" s="817">
        <v>0</v>
      </c>
      <c r="CI8" s="818"/>
      <c r="CJ8" s="818"/>
      <c r="CK8" s="818"/>
      <c r="CL8" s="819"/>
      <c r="CM8" s="817">
        <v>18</v>
      </c>
      <c r="CN8" s="818"/>
      <c r="CO8" s="818"/>
      <c r="CP8" s="818"/>
      <c r="CQ8" s="819"/>
      <c r="CR8" s="817">
        <v>10</v>
      </c>
      <c r="CS8" s="818"/>
      <c r="CT8" s="818"/>
      <c r="CU8" s="818"/>
      <c r="CV8" s="819"/>
      <c r="CW8" s="817" t="s">
        <v>601</v>
      </c>
      <c r="CX8" s="818"/>
      <c r="CY8" s="818"/>
      <c r="CZ8" s="818"/>
      <c r="DA8" s="819"/>
      <c r="DB8" s="817" t="s">
        <v>601</v>
      </c>
      <c r="DC8" s="818"/>
      <c r="DD8" s="818"/>
      <c r="DE8" s="818"/>
      <c r="DF8" s="819"/>
      <c r="DG8" s="817" t="s">
        <v>586</v>
      </c>
      <c r="DH8" s="818"/>
      <c r="DI8" s="818"/>
      <c r="DJ8" s="818"/>
      <c r="DK8" s="819"/>
      <c r="DL8" s="817" t="s">
        <v>586</v>
      </c>
      <c r="DM8" s="818"/>
      <c r="DN8" s="818"/>
      <c r="DO8" s="818"/>
      <c r="DP8" s="819"/>
      <c r="DQ8" s="817" t="s">
        <v>586</v>
      </c>
      <c r="DR8" s="818"/>
      <c r="DS8" s="818"/>
      <c r="DT8" s="818"/>
      <c r="DU8" s="81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588</v>
      </c>
      <c r="BT9" s="815"/>
      <c r="BU9" s="815"/>
      <c r="BV9" s="815"/>
      <c r="BW9" s="815"/>
      <c r="BX9" s="815"/>
      <c r="BY9" s="815"/>
      <c r="BZ9" s="815"/>
      <c r="CA9" s="815"/>
      <c r="CB9" s="815"/>
      <c r="CC9" s="815"/>
      <c r="CD9" s="815"/>
      <c r="CE9" s="815"/>
      <c r="CF9" s="815"/>
      <c r="CG9" s="816"/>
      <c r="CH9" s="817">
        <v>4</v>
      </c>
      <c r="CI9" s="818"/>
      <c r="CJ9" s="818"/>
      <c r="CK9" s="818"/>
      <c r="CL9" s="819"/>
      <c r="CM9" s="817">
        <v>731</v>
      </c>
      <c r="CN9" s="818"/>
      <c r="CO9" s="818"/>
      <c r="CP9" s="818"/>
      <c r="CQ9" s="819"/>
      <c r="CR9" s="817">
        <v>285</v>
      </c>
      <c r="CS9" s="818"/>
      <c r="CT9" s="818"/>
      <c r="CU9" s="818"/>
      <c r="CV9" s="819"/>
      <c r="CW9" s="817">
        <v>19</v>
      </c>
      <c r="CX9" s="818"/>
      <c r="CY9" s="818"/>
      <c r="CZ9" s="818"/>
      <c r="DA9" s="819"/>
      <c r="DB9" s="817">
        <v>835</v>
      </c>
      <c r="DC9" s="818"/>
      <c r="DD9" s="818"/>
      <c r="DE9" s="818"/>
      <c r="DF9" s="819"/>
      <c r="DG9" s="817" t="s">
        <v>586</v>
      </c>
      <c r="DH9" s="818"/>
      <c r="DI9" s="818"/>
      <c r="DJ9" s="818"/>
      <c r="DK9" s="819"/>
      <c r="DL9" s="817" t="s">
        <v>586</v>
      </c>
      <c r="DM9" s="818"/>
      <c r="DN9" s="818"/>
      <c r="DO9" s="818"/>
      <c r="DP9" s="819"/>
      <c r="DQ9" s="817" t="s">
        <v>586</v>
      </c>
      <c r="DR9" s="818"/>
      <c r="DS9" s="818"/>
      <c r="DT9" s="818"/>
      <c r="DU9" s="81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589</v>
      </c>
      <c r="BT10" s="815"/>
      <c r="BU10" s="815"/>
      <c r="BV10" s="815"/>
      <c r="BW10" s="815"/>
      <c r="BX10" s="815"/>
      <c r="BY10" s="815"/>
      <c r="BZ10" s="815"/>
      <c r="CA10" s="815"/>
      <c r="CB10" s="815"/>
      <c r="CC10" s="815"/>
      <c r="CD10" s="815"/>
      <c r="CE10" s="815"/>
      <c r="CF10" s="815"/>
      <c r="CG10" s="816"/>
      <c r="CH10" s="817">
        <v>-1</v>
      </c>
      <c r="CI10" s="818"/>
      <c r="CJ10" s="818"/>
      <c r="CK10" s="818"/>
      <c r="CL10" s="819"/>
      <c r="CM10" s="817">
        <v>33</v>
      </c>
      <c r="CN10" s="818"/>
      <c r="CO10" s="818"/>
      <c r="CP10" s="818"/>
      <c r="CQ10" s="819"/>
      <c r="CR10" s="817">
        <v>29</v>
      </c>
      <c r="CS10" s="818"/>
      <c r="CT10" s="818"/>
      <c r="CU10" s="818"/>
      <c r="CV10" s="819"/>
      <c r="CW10" s="817">
        <v>14</v>
      </c>
      <c r="CX10" s="818"/>
      <c r="CY10" s="818"/>
      <c r="CZ10" s="818"/>
      <c r="DA10" s="819"/>
      <c r="DB10" s="817" t="s">
        <v>586</v>
      </c>
      <c r="DC10" s="818"/>
      <c r="DD10" s="818"/>
      <c r="DE10" s="818"/>
      <c r="DF10" s="819"/>
      <c r="DG10" s="817" t="s">
        <v>586</v>
      </c>
      <c r="DH10" s="818"/>
      <c r="DI10" s="818"/>
      <c r="DJ10" s="818"/>
      <c r="DK10" s="819"/>
      <c r="DL10" s="817" t="s">
        <v>586</v>
      </c>
      <c r="DM10" s="818"/>
      <c r="DN10" s="818"/>
      <c r="DO10" s="818"/>
      <c r="DP10" s="819"/>
      <c r="DQ10" s="817" t="s">
        <v>586</v>
      </c>
      <c r="DR10" s="818"/>
      <c r="DS10" s="818"/>
      <c r="DT10" s="818"/>
      <c r="DU10" s="81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590</v>
      </c>
      <c r="BT11" s="815"/>
      <c r="BU11" s="815"/>
      <c r="BV11" s="815"/>
      <c r="BW11" s="815"/>
      <c r="BX11" s="815"/>
      <c r="BY11" s="815"/>
      <c r="BZ11" s="815"/>
      <c r="CA11" s="815"/>
      <c r="CB11" s="815"/>
      <c r="CC11" s="815"/>
      <c r="CD11" s="815"/>
      <c r="CE11" s="815"/>
      <c r="CF11" s="815"/>
      <c r="CG11" s="816"/>
      <c r="CH11" s="817">
        <v>-1</v>
      </c>
      <c r="CI11" s="818"/>
      <c r="CJ11" s="818"/>
      <c r="CK11" s="818"/>
      <c r="CL11" s="819"/>
      <c r="CM11" s="817">
        <v>30</v>
      </c>
      <c r="CN11" s="818"/>
      <c r="CO11" s="818"/>
      <c r="CP11" s="818"/>
      <c r="CQ11" s="819"/>
      <c r="CR11" s="817">
        <v>14</v>
      </c>
      <c r="CS11" s="818"/>
      <c r="CT11" s="818"/>
      <c r="CU11" s="818"/>
      <c r="CV11" s="819"/>
      <c r="CW11" s="817">
        <v>1</v>
      </c>
      <c r="CX11" s="818"/>
      <c r="CY11" s="818"/>
      <c r="CZ11" s="818"/>
      <c r="DA11" s="819"/>
      <c r="DB11" s="817" t="s">
        <v>601</v>
      </c>
      <c r="DC11" s="818"/>
      <c r="DD11" s="818"/>
      <c r="DE11" s="818"/>
      <c r="DF11" s="819"/>
      <c r="DG11" s="817" t="s">
        <v>586</v>
      </c>
      <c r="DH11" s="818"/>
      <c r="DI11" s="818"/>
      <c r="DJ11" s="818"/>
      <c r="DK11" s="819"/>
      <c r="DL11" s="817" t="s">
        <v>586</v>
      </c>
      <c r="DM11" s="818"/>
      <c r="DN11" s="818"/>
      <c r="DO11" s="818"/>
      <c r="DP11" s="819"/>
      <c r="DQ11" s="817" t="s">
        <v>586</v>
      </c>
      <c r="DR11" s="818"/>
      <c r="DS11" s="818"/>
      <c r="DT11" s="818"/>
      <c r="DU11" s="81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591</v>
      </c>
      <c r="BT12" s="815"/>
      <c r="BU12" s="815"/>
      <c r="BV12" s="815"/>
      <c r="BW12" s="815"/>
      <c r="BX12" s="815"/>
      <c r="BY12" s="815"/>
      <c r="BZ12" s="815"/>
      <c r="CA12" s="815"/>
      <c r="CB12" s="815"/>
      <c r="CC12" s="815"/>
      <c r="CD12" s="815"/>
      <c r="CE12" s="815"/>
      <c r="CF12" s="815"/>
      <c r="CG12" s="816"/>
      <c r="CH12" s="817">
        <v>13</v>
      </c>
      <c r="CI12" s="818"/>
      <c r="CJ12" s="818"/>
      <c r="CK12" s="818"/>
      <c r="CL12" s="819"/>
      <c r="CM12" s="817">
        <v>152</v>
      </c>
      <c r="CN12" s="818"/>
      <c r="CO12" s="818"/>
      <c r="CP12" s="818"/>
      <c r="CQ12" s="819"/>
      <c r="CR12" s="817">
        <v>84</v>
      </c>
      <c r="CS12" s="818"/>
      <c r="CT12" s="818"/>
      <c r="CU12" s="818"/>
      <c r="CV12" s="819"/>
      <c r="CW12" s="817">
        <v>53</v>
      </c>
      <c r="CX12" s="818"/>
      <c r="CY12" s="818"/>
      <c r="CZ12" s="818"/>
      <c r="DA12" s="819"/>
      <c r="DB12" s="817">
        <v>46</v>
      </c>
      <c r="DC12" s="818"/>
      <c r="DD12" s="818"/>
      <c r="DE12" s="818"/>
      <c r="DF12" s="819"/>
      <c r="DG12" s="817" t="s">
        <v>586</v>
      </c>
      <c r="DH12" s="818"/>
      <c r="DI12" s="818"/>
      <c r="DJ12" s="818"/>
      <c r="DK12" s="819"/>
      <c r="DL12" s="817" t="s">
        <v>586</v>
      </c>
      <c r="DM12" s="818"/>
      <c r="DN12" s="818"/>
      <c r="DO12" s="818"/>
      <c r="DP12" s="819"/>
      <c r="DQ12" s="817" t="s">
        <v>586</v>
      </c>
      <c r="DR12" s="818"/>
      <c r="DS12" s="818"/>
      <c r="DT12" s="818"/>
      <c r="DU12" s="81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17"/>
      <c r="CI13" s="818"/>
      <c r="CJ13" s="818"/>
      <c r="CK13" s="818"/>
      <c r="CL13" s="819"/>
      <c r="CM13" s="817"/>
      <c r="CN13" s="818"/>
      <c r="CO13" s="818"/>
      <c r="CP13" s="818"/>
      <c r="CQ13" s="819"/>
      <c r="CR13" s="817"/>
      <c r="CS13" s="818"/>
      <c r="CT13" s="818"/>
      <c r="CU13" s="818"/>
      <c r="CV13" s="819"/>
      <c r="CW13" s="817"/>
      <c r="CX13" s="818"/>
      <c r="CY13" s="818"/>
      <c r="CZ13" s="818"/>
      <c r="DA13" s="819"/>
      <c r="DB13" s="817"/>
      <c r="DC13" s="818"/>
      <c r="DD13" s="818"/>
      <c r="DE13" s="818"/>
      <c r="DF13" s="819"/>
      <c r="DG13" s="817"/>
      <c r="DH13" s="818"/>
      <c r="DI13" s="818"/>
      <c r="DJ13" s="818"/>
      <c r="DK13" s="819"/>
      <c r="DL13" s="817"/>
      <c r="DM13" s="818"/>
      <c r="DN13" s="818"/>
      <c r="DO13" s="818"/>
      <c r="DP13" s="819"/>
      <c r="DQ13" s="817"/>
      <c r="DR13" s="818"/>
      <c r="DS13" s="818"/>
      <c r="DT13" s="818"/>
      <c r="DU13" s="81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17"/>
      <c r="CI14" s="818"/>
      <c r="CJ14" s="818"/>
      <c r="CK14" s="818"/>
      <c r="CL14" s="819"/>
      <c r="CM14" s="817"/>
      <c r="CN14" s="818"/>
      <c r="CO14" s="818"/>
      <c r="CP14" s="818"/>
      <c r="CQ14" s="819"/>
      <c r="CR14" s="817"/>
      <c r="CS14" s="818"/>
      <c r="CT14" s="818"/>
      <c r="CU14" s="818"/>
      <c r="CV14" s="819"/>
      <c r="CW14" s="817"/>
      <c r="CX14" s="818"/>
      <c r="CY14" s="818"/>
      <c r="CZ14" s="818"/>
      <c r="DA14" s="819"/>
      <c r="DB14" s="817"/>
      <c r="DC14" s="818"/>
      <c r="DD14" s="818"/>
      <c r="DE14" s="818"/>
      <c r="DF14" s="819"/>
      <c r="DG14" s="817"/>
      <c r="DH14" s="818"/>
      <c r="DI14" s="818"/>
      <c r="DJ14" s="818"/>
      <c r="DK14" s="819"/>
      <c r="DL14" s="817"/>
      <c r="DM14" s="818"/>
      <c r="DN14" s="818"/>
      <c r="DO14" s="818"/>
      <c r="DP14" s="819"/>
      <c r="DQ14" s="817"/>
      <c r="DR14" s="818"/>
      <c r="DS14" s="818"/>
      <c r="DT14" s="818"/>
      <c r="DU14" s="81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17"/>
      <c r="CI15" s="818"/>
      <c r="CJ15" s="818"/>
      <c r="CK15" s="818"/>
      <c r="CL15" s="819"/>
      <c r="CM15" s="817"/>
      <c r="CN15" s="818"/>
      <c r="CO15" s="818"/>
      <c r="CP15" s="818"/>
      <c r="CQ15" s="819"/>
      <c r="CR15" s="817"/>
      <c r="CS15" s="818"/>
      <c r="CT15" s="818"/>
      <c r="CU15" s="818"/>
      <c r="CV15" s="819"/>
      <c r="CW15" s="817"/>
      <c r="CX15" s="818"/>
      <c r="CY15" s="818"/>
      <c r="CZ15" s="818"/>
      <c r="DA15" s="819"/>
      <c r="DB15" s="817"/>
      <c r="DC15" s="818"/>
      <c r="DD15" s="818"/>
      <c r="DE15" s="818"/>
      <c r="DF15" s="819"/>
      <c r="DG15" s="817"/>
      <c r="DH15" s="818"/>
      <c r="DI15" s="818"/>
      <c r="DJ15" s="818"/>
      <c r="DK15" s="819"/>
      <c r="DL15" s="817"/>
      <c r="DM15" s="818"/>
      <c r="DN15" s="818"/>
      <c r="DO15" s="818"/>
      <c r="DP15" s="819"/>
      <c r="DQ15" s="817"/>
      <c r="DR15" s="818"/>
      <c r="DS15" s="818"/>
      <c r="DT15" s="818"/>
      <c r="DU15" s="81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17"/>
      <c r="CI16" s="818"/>
      <c r="CJ16" s="818"/>
      <c r="CK16" s="818"/>
      <c r="CL16" s="819"/>
      <c r="CM16" s="817"/>
      <c r="CN16" s="818"/>
      <c r="CO16" s="818"/>
      <c r="CP16" s="818"/>
      <c r="CQ16" s="819"/>
      <c r="CR16" s="817"/>
      <c r="CS16" s="818"/>
      <c r="CT16" s="818"/>
      <c r="CU16" s="818"/>
      <c r="CV16" s="819"/>
      <c r="CW16" s="817"/>
      <c r="CX16" s="818"/>
      <c r="CY16" s="818"/>
      <c r="CZ16" s="818"/>
      <c r="DA16" s="819"/>
      <c r="DB16" s="817"/>
      <c r="DC16" s="818"/>
      <c r="DD16" s="818"/>
      <c r="DE16" s="818"/>
      <c r="DF16" s="819"/>
      <c r="DG16" s="817"/>
      <c r="DH16" s="818"/>
      <c r="DI16" s="818"/>
      <c r="DJ16" s="818"/>
      <c r="DK16" s="819"/>
      <c r="DL16" s="817"/>
      <c r="DM16" s="818"/>
      <c r="DN16" s="818"/>
      <c r="DO16" s="818"/>
      <c r="DP16" s="819"/>
      <c r="DQ16" s="817"/>
      <c r="DR16" s="818"/>
      <c r="DS16" s="818"/>
      <c r="DT16" s="818"/>
      <c r="DU16" s="81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17"/>
      <c r="CI17" s="818"/>
      <c r="CJ17" s="818"/>
      <c r="CK17" s="818"/>
      <c r="CL17" s="819"/>
      <c r="CM17" s="817"/>
      <c r="CN17" s="818"/>
      <c r="CO17" s="818"/>
      <c r="CP17" s="818"/>
      <c r="CQ17" s="819"/>
      <c r="CR17" s="817"/>
      <c r="CS17" s="818"/>
      <c r="CT17" s="818"/>
      <c r="CU17" s="818"/>
      <c r="CV17" s="819"/>
      <c r="CW17" s="817"/>
      <c r="CX17" s="818"/>
      <c r="CY17" s="818"/>
      <c r="CZ17" s="818"/>
      <c r="DA17" s="819"/>
      <c r="DB17" s="817"/>
      <c r="DC17" s="818"/>
      <c r="DD17" s="818"/>
      <c r="DE17" s="818"/>
      <c r="DF17" s="819"/>
      <c r="DG17" s="817"/>
      <c r="DH17" s="818"/>
      <c r="DI17" s="818"/>
      <c r="DJ17" s="818"/>
      <c r="DK17" s="819"/>
      <c r="DL17" s="817"/>
      <c r="DM17" s="818"/>
      <c r="DN17" s="818"/>
      <c r="DO17" s="818"/>
      <c r="DP17" s="819"/>
      <c r="DQ17" s="817"/>
      <c r="DR17" s="818"/>
      <c r="DS17" s="818"/>
      <c r="DT17" s="818"/>
      <c r="DU17" s="81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17"/>
      <c r="CI18" s="818"/>
      <c r="CJ18" s="818"/>
      <c r="CK18" s="818"/>
      <c r="CL18" s="819"/>
      <c r="CM18" s="817"/>
      <c r="CN18" s="818"/>
      <c r="CO18" s="818"/>
      <c r="CP18" s="818"/>
      <c r="CQ18" s="819"/>
      <c r="CR18" s="817"/>
      <c r="CS18" s="818"/>
      <c r="CT18" s="818"/>
      <c r="CU18" s="818"/>
      <c r="CV18" s="819"/>
      <c r="CW18" s="817"/>
      <c r="CX18" s="818"/>
      <c r="CY18" s="818"/>
      <c r="CZ18" s="818"/>
      <c r="DA18" s="819"/>
      <c r="DB18" s="817"/>
      <c r="DC18" s="818"/>
      <c r="DD18" s="818"/>
      <c r="DE18" s="818"/>
      <c r="DF18" s="819"/>
      <c r="DG18" s="817"/>
      <c r="DH18" s="818"/>
      <c r="DI18" s="818"/>
      <c r="DJ18" s="818"/>
      <c r="DK18" s="819"/>
      <c r="DL18" s="817"/>
      <c r="DM18" s="818"/>
      <c r="DN18" s="818"/>
      <c r="DO18" s="818"/>
      <c r="DP18" s="819"/>
      <c r="DQ18" s="817"/>
      <c r="DR18" s="818"/>
      <c r="DS18" s="818"/>
      <c r="DT18" s="818"/>
      <c r="DU18" s="81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17"/>
      <c r="CI19" s="818"/>
      <c r="CJ19" s="818"/>
      <c r="CK19" s="818"/>
      <c r="CL19" s="819"/>
      <c r="CM19" s="817"/>
      <c r="CN19" s="818"/>
      <c r="CO19" s="818"/>
      <c r="CP19" s="818"/>
      <c r="CQ19" s="819"/>
      <c r="CR19" s="817"/>
      <c r="CS19" s="818"/>
      <c r="CT19" s="818"/>
      <c r="CU19" s="818"/>
      <c r="CV19" s="819"/>
      <c r="CW19" s="817"/>
      <c r="CX19" s="818"/>
      <c r="CY19" s="818"/>
      <c r="CZ19" s="818"/>
      <c r="DA19" s="819"/>
      <c r="DB19" s="817"/>
      <c r="DC19" s="818"/>
      <c r="DD19" s="818"/>
      <c r="DE19" s="818"/>
      <c r="DF19" s="819"/>
      <c r="DG19" s="817"/>
      <c r="DH19" s="818"/>
      <c r="DI19" s="818"/>
      <c r="DJ19" s="818"/>
      <c r="DK19" s="819"/>
      <c r="DL19" s="817"/>
      <c r="DM19" s="818"/>
      <c r="DN19" s="818"/>
      <c r="DO19" s="818"/>
      <c r="DP19" s="819"/>
      <c r="DQ19" s="817"/>
      <c r="DR19" s="818"/>
      <c r="DS19" s="818"/>
      <c r="DT19" s="818"/>
      <c r="DU19" s="81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17"/>
      <c r="CI20" s="818"/>
      <c r="CJ20" s="818"/>
      <c r="CK20" s="818"/>
      <c r="CL20" s="819"/>
      <c r="CM20" s="817"/>
      <c r="CN20" s="818"/>
      <c r="CO20" s="818"/>
      <c r="CP20" s="818"/>
      <c r="CQ20" s="819"/>
      <c r="CR20" s="817"/>
      <c r="CS20" s="818"/>
      <c r="CT20" s="818"/>
      <c r="CU20" s="818"/>
      <c r="CV20" s="819"/>
      <c r="CW20" s="817"/>
      <c r="CX20" s="818"/>
      <c r="CY20" s="818"/>
      <c r="CZ20" s="818"/>
      <c r="DA20" s="819"/>
      <c r="DB20" s="817"/>
      <c r="DC20" s="818"/>
      <c r="DD20" s="818"/>
      <c r="DE20" s="818"/>
      <c r="DF20" s="819"/>
      <c r="DG20" s="817"/>
      <c r="DH20" s="818"/>
      <c r="DI20" s="818"/>
      <c r="DJ20" s="818"/>
      <c r="DK20" s="819"/>
      <c r="DL20" s="817"/>
      <c r="DM20" s="818"/>
      <c r="DN20" s="818"/>
      <c r="DO20" s="818"/>
      <c r="DP20" s="819"/>
      <c r="DQ20" s="817"/>
      <c r="DR20" s="818"/>
      <c r="DS20" s="818"/>
      <c r="DT20" s="818"/>
      <c r="DU20" s="81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17"/>
      <c r="CI21" s="818"/>
      <c r="CJ21" s="818"/>
      <c r="CK21" s="818"/>
      <c r="CL21" s="819"/>
      <c r="CM21" s="817"/>
      <c r="CN21" s="818"/>
      <c r="CO21" s="818"/>
      <c r="CP21" s="818"/>
      <c r="CQ21" s="819"/>
      <c r="CR21" s="817"/>
      <c r="CS21" s="818"/>
      <c r="CT21" s="818"/>
      <c r="CU21" s="818"/>
      <c r="CV21" s="819"/>
      <c r="CW21" s="817"/>
      <c r="CX21" s="818"/>
      <c r="CY21" s="818"/>
      <c r="CZ21" s="818"/>
      <c r="DA21" s="819"/>
      <c r="DB21" s="817"/>
      <c r="DC21" s="818"/>
      <c r="DD21" s="818"/>
      <c r="DE21" s="818"/>
      <c r="DF21" s="819"/>
      <c r="DG21" s="817"/>
      <c r="DH21" s="818"/>
      <c r="DI21" s="818"/>
      <c r="DJ21" s="818"/>
      <c r="DK21" s="819"/>
      <c r="DL21" s="817"/>
      <c r="DM21" s="818"/>
      <c r="DN21" s="818"/>
      <c r="DO21" s="818"/>
      <c r="DP21" s="819"/>
      <c r="DQ21" s="817"/>
      <c r="DR21" s="818"/>
      <c r="DS21" s="818"/>
      <c r="DT21" s="818"/>
      <c r="DU21" s="81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17"/>
      <c r="CI22" s="818"/>
      <c r="CJ22" s="818"/>
      <c r="CK22" s="818"/>
      <c r="CL22" s="819"/>
      <c r="CM22" s="817"/>
      <c r="CN22" s="818"/>
      <c r="CO22" s="818"/>
      <c r="CP22" s="818"/>
      <c r="CQ22" s="819"/>
      <c r="CR22" s="817"/>
      <c r="CS22" s="818"/>
      <c r="CT22" s="818"/>
      <c r="CU22" s="818"/>
      <c r="CV22" s="819"/>
      <c r="CW22" s="817"/>
      <c r="CX22" s="818"/>
      <c r="CY22" s="818"/>
      <c r="CZ22" s="818"/>
      <c r="DA22" s="819"/>
      <c r="DB22" s="817"/>
      <c r="DC22" s="818"/>
      <c r="DD22" s="818"/>
      <c r="DE22" s="818"/>
      <c r="DF22" s="819"/>
      <c r="DG22" s="817"/>
      <c r="DH22" s="818"/>
      <c r="DI22" s="818"/>
      <c r="DJ22" s="818"/>
      <c r="DK22" s="819"/>
      <c r="DL22" s="817"/>
      <c r="DM22" s="818"/>
      <c r="DN22" s="818"/>
      <c r="DO22" s="818"/>
      <c r="DP22" s="819"/>
      <c r="DQ22" s="817"/>
      <c r="DR22" s="818"/>
      <c r="DS22" s="818"/>
      <c r="DT22" s="818"/>
      <c r="DU22" s="819"/>
      <c r="DV22" s="830"/>
      <c r="DW22" s="831"/>
      <c r="DX22" s="831"/>
      <c r="DY22" s="831"/>
      <c r="DZ22" s="832"/>
      <c r="EA22" s="255"/>
    </row>
    <row r="23" spans="1:131" s="256" customFormat="1" ht="26.25" customHeight="1" thickBot="1" x14ac:dyDescent="0.25">
      <c r="A23" s="265" t="s">
        <v>392</v>
      </c>
      <c r="B23" s="836" t="s">
        <v>393</v>
      </c>
      <c r="C23" s="837"/>
      <c r="D23" s="837"/>
      <c r="E23" s="837"/>
      <c r="F23" s="837"/>
      <c r="G23" s="837"/>
      <c r="H23" s="837"/>
      <c r="I23" s="837"/>
      <c r="J23" s="837"/>
      <c r="K23" s="837"/>
      <c r="L23" s="837"/>
      <c r="M23" s="837"/>
      <c r="N23" s="837"/>
      <c r="O23" s="837"/>
      <c r="P23" s="838"/>
      <c r="Q23" s="839">
        <f>SUM(Q7:U22)</f>
        <v>10443</v>
      </c>
      <c r="R23" s="840"/>
      <c r="S23" s="840"/>
      <c r="T23" s="840"/>
      <c r="U23" s="840"/>
      <c r="V23" s="840">
        <f t="shared" ref="V23" si="0">SUM(V7:Z22)</f>
        <v>9962</v>
      </c>
      <c r="W23" s="840"/>
      <c r="X23" s="840"/>
      <c r="Y23" s="840"/>
      <c r="Z23" s="840"/>
      <c r="AA23" s="840">
        <f t="shared" ref="AA23" si="1">SUM(AA7:AE22)</f>
        <v>481</v>
      </c>
      <c r="AB23" s="840"/>
      <c r="AC23" s="840"/>
      <c r="AD23" s="840"/>
      <c r="AE23" s="841"/>
      <c r="AF23" s="842">
        <v>342</v>
      </c>
      <c r="AG23" s="840"/>
      <c r="AH23" s="840"/>
      <c r="AI23" s="840"/>
      <c r="AJ23" s="843"/>
      <c r="AK23" s="844"/>
      <c r="AL23" s="845"/>
      <c r="AM23" s="845"/>
      <c r="AN23" s="845"/>
      <c r="AO23" s="845"/>
      <c r="AP23" s="840">
        <f>SUM(AP7:AT22)</f>
        <v>1777</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17"/>
      <c r="CI23" s="818"/>
      <c r="CJ23" s="818"/>
      <c r="CK23" s="818"/>
      <c r="CL23" s="819"/>
      <c r="CM23" s="817"/>
      <c r="CN23" s="818"/>
      <c r="CO23" s="818"/>
      <c r="CP23" s="818"/>
      <c r="CQ23" s="819"/>
      <c r="CR23" s="817"/>
      <c r="CS23" s="818"/>
      <c r="CT23" s="818"/>
      <c r="CU23" s="818"/>
      <c r="CV23" s="819"/>
      <c r="CW23" s="817"/>
      <c r="CX23" s="818"/>
      <c r="CY23" s="818"/>
      <c r="CZ23" s="818"/>
      <c r="DA23" s="819"/>
      <c r="DB23" s="817"/>
      <c r="DC23" s="818"/>
      <c r="DD23" s="818"/>
      <c r="DE23" s="818"/>
      <c r="DF23" s="819"/>
      <c r="DG23" s="817"/>
      <c r="DH23" s="818"/>
      <c r="DI23" s="818"/>
      <c r="DJ23" s="818"/>
      <c r="DK23" s="819"/>
      <c r="DL23" s="817"/>
      <c r="DM23" s="818"/>
      <c r="DN23" s="818"/>
      <c r="DO23" s="818"/>
      <c r="DP23" s="819"/>
      <c r="DQ23" s="817"/>
      <c r="DR23" s="818"/>
      <c r="DS23" s="818"/>
      <c r="DT23" s="818"/>
      <c r="DU23" s="819"/>
      <c r="DV23" s="830"/>
      <c r="DW23" s="831"/>
      <c r="DX23" s="831"/>
      <c r="DY23" s="831"/>
      <c r="DZ23" s="832"/>
      <c r="EA23" s="255"/>
    </row>
    <row r="24" spans="1:131" s="256" customFormat="1" ht="26.25" customHeight="1" x14ac:dyDescent="0.2">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17"/>
      <c r="CI24" s="818"/>
      <c r="CJ24" s="818"/>
      <c r="CK24" s="818"/>
      <c r="CL24" s="819"/>
      <c r="CM24" s="817"/>
      <c r="CN24" s="818"/>
      <c r="CO24" s="818"/>
      <c r="CP24" s="818"/>
      <c r="CQ24" s="819"/>
      <c r="CR24" s="817"/>
      <c r="CS24" s="818"/>
      <c r="CT24" s="818"/>
      <c r="CU24" s="818"/>
      <c r="CV24" s="819"/>
      <c r="CW24" s="817"/>
      <c r="CX24" s="818"/>
      <c r="CY24" s="818"/>
      <c r="CZ24" s="818"/>
      <c r="DA24" s="819"/>
      <c r="DB24" s="817"/>
      <c r="DC24" s="818"/>
      <c r="DD24" s="818"/>
      <c r="DE24" s="818"/>
      <c r="DF24" s="819"/>
      <c r="DG24" s="817"/>
      <c r="DH24" s="818"/>
      <c r="DI24" s="818"/>
      <c r="DJ24" s="818"/>
      <c r="DK24" s="819"/>
      <c r="DL24" s="817"/>
      <c r="DM24" s="818"/>
      <c r="DN24" s="818"/>
      <c r="DO24" s="818"/>
      <c r="DP24" s="819"/>
      <c r="DQ24" s="817"/>
      <c r="DR24" s="818"/>
      <c r="DS24" s="818"/>
      <c r="DT24" s="818"/>
      <c r="DU24" s="819"/>
      <c r="DV24" s="830"/>
      <c r="DW24" s="831"/>
      <c r="DX24" s="831"/>
      <c r="DY24" s="831"/>
      <c r="DZ24" s="832"/>
      <c r="EA24" s="255"/>
    </row>
    <row r="25" spans="1:131" s="248" customFormat="1" ht="26.25" customHeight="1" thickBot="1" x14ac:dyDescent="0.25">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17"/>
      <c r="CI25" s="818"/>
      <c r="CJ25" s="818"/>
      <c r="CK25" s="818"/>
      <c r="CL25" s="819"/>
      <c r="CM25" s="817"/>
      <c r="CN25" s="818"/>
      <c r="CO25" s="818"/>
      <c r="CP25" s="818"/>
      <c r="CQ25" s="819"/>
      <c r="CR25" s="817"/>
      <c r="CS25" s="818"/>
      <c r="CT25" s="818"/>
      <c r="CU25" s="818"/>
      <c r="CV25" s="819"/>
      <c r="CW25" s="817"/>
      <c r="CX25" s="818"/>
      <c r="CY25" s="818"/>
      <c r="CZ25" s="818"/>
      <c r="DA25" s="819"/>
      <c r="DB25" s="817"/>
      <c r="DC25" s="818"/>
      <c r="DD25" s="818"/>
      <c r="DE25" s="818"/>
      <c r="DF25" s="819"/>
      <c r="DG25" s="817"/>
      <c r="DH25" s="818"/>
      <c r="DI25" s="818"/>
      <c r="DJ25" s="818"/>
      <c r="DK25" s="819"/>
      <c r="DL25" s="817"/>
      <c r="DM25" s="818"/>
      <c r="DN25" s="818"/>
      <c r="DO25" s="818"/>
      <c r="DP25" s="819"/>
      <c r="DQ25" s="817"/>
      <c r="DR25" s="818"/>
      <c r="DS25" s="818"/>
      <c r="DT25" s="818"/>
      <c r="DU25" s="819"/>
      <c r="DV25" s="830"/>
      <c r="DW25" s="831"/>
      <c r="DX25" s="831"/>
      <c r="DY25" s="831"/>
      <c r="DZ25" s="832"/>
      <c r="EA25" s="247"/>
    </row>
    <row r="26" spans="1:131" s="248" customFormat="1" ht="26.25" customHeight="1" x14ac:dyDescent="0.2">
      <c r="A26" s="786" t="s">
        <v>373</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17"/>
      <c r="CI26" s="818"/>
      <c r="CJ26" s="818"/>
      <c r="CK26" s="818"/>
      <c r="CL26" s="819"/>
      <c r="CM26" s="817"/>
      <c r="CN26" s="818"/>
      <c r="CO26" s="818"/>
      <c r="CP26" s="818"/>
      <c r="CQ26" s="819"/>
      <c r="CR26" s="817"/>
      <c r="CS26" s="818"/>
      <c r="CT26" s="818"/>
      <c r="CU26" s="818"/>
      <c r="CV26" s="819"/>
      <c r="CW26" s="817"/>
      <c r="CX26" s="818"/>
      <c r="CY26" s="818"/>
      <c r="CZ26" s="818"/>
      <c r="DA26" s="819"/>
      <c r="DB26" s="817"/>
      <c r="DC26" s="818"/>
      <c r="DD26" s="818"/>
      <c r="DE26" s="818"/>
      <c r="DF26" s="819"/>
      <c r="DG26" s="817"/>
      <c r="DH26" s="818"/>
      <c r="DI26" s="818"/>
      <c r="DJ26" s="818"/>
      <c r="DK26" s="819"/>
      <c r="DL26" s="817"/>
      <c r="DM26" s="818"/>
      <c r="DN26" s="818"/>
      <c r="DO26" s="818"/>
      <c r="DP26" s="819"/>
      <c r="DQ26" s="817"/>
      <c r="DR26" s="818"/>
      <c r="DS26" s="818"/>
      <c r="DT26" s="818"/>
      <c r="DU26" s="81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17"/>
      <c r="CI27" s="818"/>
      <c r="CJ27" s="818"/>
      <c r="CK27" s="818"/>
      <c r="CL27" s="819"/>
      <c r="CM27" s="817"/>
      <c r="CN27" s="818"/>
      <c r="CO27" s="818"/>
      <c r="CP27" s="818"/>
      <c r="CQ27" s="819"/>
      <c r="CR27" s="817"/>
      <c r="CS27" s="818"/>
      <c r="CT27" s="818"/>
      <c r="CU27" s="818"/>
      <c r="CV27" s="819"/>
      <c r="CW27" s="817"/>
      <c r="CX27" s="818"/>
      <c r="CY27" s="818"/>
      <c r="CZ27" s="818"/>
      <c r="DA27" s="819"/>
      <c r="DB27" s="817"/>
      <c r="DC27" s="818"/>
      <c r="DD27" s="818"/>
      <c r="DE27" s="818"/>
      <c r="DF27" s="819"/>
      <c r="DG27" s="817"/>
      <c r="DH27" s="818"/>
      <c r="DI27" s="818"/>
      <c r="DJ27" s="818"/>
      <c r="DK27" s="819"/>
      <c r="DL27" s="817"/>
      <c r="DM27" s="818"/>
      <c r="DN27" s="818"/>
      <c r="DO27" s="818"/>
      <c r="DP27" s="819"/>
      <c r="DQ27" s="817"/>
      <c r="DR27" s="818"/>
      <c r="DS27" s="818"/>
      <c r="DT27" s="818"/>
      <c r="DU27" s="819"/>
      <c r="DV27" s="830"/>
      <c r="DW27" s="831"/>
      <c r="DX27" s="831"/>
      <c r="DY27" s="831"/>
      <c r="DZ27" s="832"/>
      <c r="EA27" s="247"/>
    </row>
    <row r="28" spans="1:131" s="248" customFormat="1" ht="26.25" customHeight="1" thickTop="1" x14ac:dyDescent="0.2">
      <c r="A28" s="267">
        <v>1</v>
      </c>
      <c r="B28" s="777" t="s">
        <v>405</v>
      </c>
      <c r="C28" s="778"/>
      <c r="D28" s="778"/>
      <c r="E28" s="778"/>
      <c r="F28" s="778"/>
      <c r="G28" s="778"/>
      <c r="H28" s="778"/>
      <c r="I28" s="778"/>
      <c r="J28" s="778"/>
      <c r="K28" s="778"/>
      <c r="L28" s="778"/>
      <c r="M28" s="778"/>
      <c r="N28" s="778"/>
      <c r="O28" s="778"/>
      <c r="P28" s="779"/>
      <c r="Q28" s="868">
        <v>94</v>
      </c>
      <c r="R28" s="869"/>
      <c r="S28" s="869"/>
      <c r="T28" s="869"/>
      <c r="U28" s="869"/>
      <c r="V28" s="869">
        <v>94</v>
      </c>
      <c r="W28" s="869"/>
      <c r="X28" s="869"/>
      <c r="Y28" s="869"/>
      <c r="Z28" s="869"/>
      <c r="AA28" s="869">
        <v>0</v>
      </c>
      <c r="AB28" s="869"/>
      <c r="AC28" s="869"/>
      <c r="AD28" s="869"/>
      <c r="AE28" s="870"/>
      <c r="AF28" s="871">
        <v>0</v>
      </c>
      <c r="AG28" s="869"/>
      <c r="AH28" s="869"/>
      <c r="AI28" s="869"/>
      <c r="AJ28" s="872"/>
      <c r="AK28" s="873">
        <v>24</v>
      </c>
      <c r="AL28" s="864"/>
      <c r="AM28" s="864"/>
      <c r="AN28" s="864"/>
      <c r="AO28" s="864"/>
      <c r="AP28" s="864" t="s">
        <v>601</v>
      </c>
      <c r="AQ28" s="864"/>
      <c r="AR28" s="864"/>
      <c r="AS28" s="864"/>
      <c r="AT28" s="864"/>
      <c r="AU28" s="864" t="s">
        <v>601</v>
      </c>
      <c r="AV28" s="864"/>
      <c r="AW28" s="864"/>
      <c r="AX28" s="864"/>
      <c r="AY28" s="864"/>
      <c r="AZ28" s="865" t="s">
        <v>521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17"/>
      <c r="CI28" s="818"/>
      <c r="CJ28" s="818"/>
      <c r="CK28" s="818"/>
      <c r="CL28" s="819"/>
      <c r="CM28" s="817"/>
      <c r="CN28" s="818"/>
      <c r="CO28" s="818"/>
      <c r="CP28" s="818"/>
      <c r="CQ28" s="819"/>
      <c r="CR28" s="817"/>
      <c r="CS28" s="818"/>
      <c r="CT28" s="818"/>
      <c r="CU28" s="818"/>
      <c r="CV28" s="819"/>
      <c r="CW28" s="817"/>
      <c r="CX28" s="818"/>
      <c r="CY28" s="818"/>
      <c r="CZ28" s="818"/>
      <c r="DA28" s="819"/>
      <c r="DB28" s="817"/>
      <c r="DC28" s="818"/>
      <c r="DD28" s="818"/>
      <c r="DE28" s="818"/>
      <c r="DF28" s="819"/>
      <c r="DG28" s="817"/>
      <c r="DH28" s="818"/>
      <c r="DI28" s="818"/>
      <c r="DJ28" s="818"/>
      <c r="DK28" s="819"/>
      <c r="DL28" s="817"/>
      <c r="DM28" s="818"/>
      <c r="DN28" s="818"/>
      <c r="DO28" s="818"/>
      <c r="DP28" s="819"/>
      <c r="DQ28" s="817"/>
      <c r="DR28" s="818"/>
      <c r="DS28" s="818"/>
      <c r="DT28" s="818"/>
      <c r="DU28" s="819"/>
      <c r="DV28" s="830"/>
      <c r="DW28" s="831"/>
      <c r="DX28" s="831"/>
      <c r="DY28" s="831"/>
      <c r="DZ28" s="832"/>
      <c r="EA28" s="247"/>
    </row>
    <row r="29" spans="1:131" s="248" customFormat="1" ht="26.25" customHeight="1" x14ac:dyDescent="0.2">
      <c r="A29" s="267">
        <v>2</v>
      </c>
      <c r="B29" s="801" t="s">
        <v>406</v>
      </c>
      <c r="C29" s="802"/>
      <c r="D29" s="802"/>
      <c r="E29" s="802"/>
      <c r="F29" s="802"/>
      <c r="G29" s="802"/>
      <c r="H29" s="802"/>
      <c r="I29" s="802"/>
      <c r="J29" s="802"/>
      <c r="K29" s="802"/>
      <c r="L29" s="802"/>
      <c r="M29" s="802"/>
      <c r="N29" s="802"/>
      <c r="O29" s="802"/>
      <c r="P29" s="803"/>
      <c r="Q29" s="804">
        <v>879</v>
      </c>
      <c r="R29" s="805"/>
      <c r="S29" s="805"/>
      <c r="T29" s="805"/>
      <c r="U29" s="805"/>
      <c r="V29" s="805">
        <v>879</v>
      </c>
      <c r="W29" s="805"/>
      <c r="X29" s="805"/>
      <c r="Y29" s="805"/>
      <c r="Z29" s="805"/>
      <c r="AA29" s="805" t="s">
        <v>601</v>
      </c>
      <c r="AB29" s="805"/>
      <c r="AC29" s="805"/>
      <c r="AD29" s="805"/>
      <c r="AE29" s="806"/>
      <c r="AF29" s="807" t="s">
        <v>407</v>
      </c>
      <c r="AG29" s="808"/>
      <c r="AH29" s="808"/>
      <c r="AI29" s="808"/>
      <c r="AJ29" s="809"/>
      <c r="AK29" s="876">
        <v>95</v>
      </c>
      <c r="AL29" s="877"/>
      <c r="AM29" s="877"/>
      <c r="AN29" s="877"/>
      <c r="AO29" s="877"/>
      <c r="AP29" s="877" t="s">
        <v>601</v>
      </c>
      <c r="AQ29" s="877"/>
      <c r="AR29" s="877"/>
      <c r="AS29" s="877"/>
      <c r="AT29" s="877"/>
      <c r="AU29" s="877" t="s">
        <v>601</v>
      </c>
      <c r="AV29" s="877"/>
      <c r="AW29" s="877"/>
      <c r="AX29" s="877"/>
      <c r="AY29" s="877"/>
      <c r="AZ29" s="878" t="s">
        <v>521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17"/>
      <c r="CI29" s="818"/>
      <c r="CJ29" s="818"/>
      <c r="CK29" s="818"/>
      <c r="CL29" s="819"/>
      <c r="CM29" s="817"/>
      <c r="CN29" s="818"/>
      <c r="CO29" s="818"/>
      <c r="CP29" s="818"/>
      <c r="CQ29" s="819"/>
      <c r="CR29" s="817"/>
      <c r="CS29" s="818"/>
      <c r="CT29" s="818"/>
      <c r="CU29" s="818"/>
      <c r="CV29" s="819"/>
      <c r="CW29" s="817"/>
      <c r="CX29" s="818"/>
      <c r="CY29" s="818"/>
      <c r="CZ29" s="818"/>
      <c r="DA29" s="819"/>
      <c r="DB29" s="817"/>
      <c r="DC29" s="818"/>
      <c r="DD29" s="818"/>
      <c r="DE29" s="818"/>
      <c r="DF29" s="819"/>
      <c r="DG29" s="817"/>
      <c r="DH29" s="818"/>
      <c r="DI29" s="818"/>
      <c r="DJ29" s="818"/>
      <c r="DK29" s="819"/>
      <c r="DL29" s="817"/>
      <c r="DM29" s="818"/>
      <c r="DN29" s="818"/>
      <c r="DO29" s="818"/>
      <c r="DP29" s="819"/>
      <c r="DQ29" s="817"/>
      <c r="DR29" s="818"/>
      <c r="DS29" s="818"/>
      <c r="DT29" s="818"/>
      <c r="DU29" s="819"/>
      <c r="DV29" s="830"/>
      <c r="DW29" s="831"/>
      <c r="DX29" s="831"/>
      <c r="DY29" s="831"/>
      <c r="DZ29" s="832"/>
      <c r="EA29" s="247"/>
    </row>
    <row r="30" spans="1:131" s="248" customFormat="1" ht="26.25" customHeight="1" x14ac:dyDescent="0.2">
      <c r="A30" s="267">
        <v>3</v>
      </c>
      <c r="B30" s="801" t="s">
        <v>408</v>
      </c>
      <c r="C30" s="802"/>
      <c r="D30" s="802"/>
      <c r="E30" s="802"/>
      <c r="F30" s="802"/>
      <c r="G30" s="802"/>
      <c r="H30" s="802"/>
      <c r="I30" s="802"/>
      <c r="J30" s="802"/>
      <c r="K30" s="802"/>
      <c r="L30" s="802"/>
      <c r="M30" s="802"/>
      <c r="N30" s="802"/>
      <c r="O30" s="802"/>
      <c r="P30" s="803"/>
      <c r="Q30" s="804">
        <v>101</v>
      </c>
      <c r="R30" s="805"/>
      <c r="S30" s="805"/>
      <c r="T30" s="805"/>
      <c r="U30" s="805"/>
      <c r="V30" s="805">
        <v>98</v>
      </c>
      <c r="W30" s="805"/>
      <c r="X30" s="805"/>
      <c r="Y30" s="805"/>
      <c r="Z30" s="805"/>
      <c r="AA30" s="805">
        <v>3</v>
      </c>
      <c r="AB30" s="805"/>
      <c r="AC30" s="805"/>
      <c r="AD30" s="805"/>
      <c r="AE30" s="806"/>
      <c r="AF30" s="807">
        <v>3</v>
      </c>
      <c r="AG30" s="808"/>
      <c r="AH30" s="808"/>
      <c r="AI30" s="808"/>
      <c r="AJ30" s="809"/>
      <c r="AK30" s="876">
        <v>24</v>
      </c>
      <c r="AL30" s="877"/>
      <c r="AM30" s="877"/>
      <c r="AN30" s="877"/>
      <c r="AO30" s="877"/>
      <c r="AP30" s="877" t="s">
        <v>601</v>
      </c>
      <c r="AQ30" s="877"/>
      <c r="AR30" s="877"/>
      <c r="AS30" s="877"/>
      <c r="AT30" s="877"/>
      <c r="AU30" s="877" t="s">
        <v>601</v>
      </c>
      <c r="AV30" s="877"/>
      <c r="AW30" s="877"/>
      <c r="AX30" s="877"/>
      <c r="AY30" s="877"/>
      <c r="AZ30" s="878" t="s">
        <v>521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17"/>
      <c r="CI30" s="818"/>
      <c r="CJ30" s="818"/>
      <c r="CK30" s="818"/>
      <c r="CL30" s="819"/>
      <c r="CM30" s="817"/>
      <c r="CN30" s="818"/>
      <c r="CO30" s="818"/>
      <c r="CP30" s="818"/>
      <c r="CQ30" s="819"/>
      <c r="CR30" s="817"/>
      <c r="CS30" s="818"/>
      <c r="CT30" s="818"/>
      <c r="CU30" s="818"/>
      <c r="CV30" s="819"/>
      <c r="CW30" s="817"/>
      <c r="CX30" s="818"/>
      <c r="CY30" s="818"/>
      <c r="CZ30" s="818"/>
      <c r="DA30" s="819"/>
      <c r="DB30" s="817"/>
      <c r="DC30" s="818"/>
      <c r="DD30" s="818"/>
      <c r="DE30" s="818"/>
      <c r="DF30" s="819"/>
      <c r="DG30" s="817"/>
      <c r="DH30" s="818"/>
      <c r="DI30" s="818"/>
      <c r="DJ30" s="818"/>
      <c r="DK30" s="819"/>
      <c r="DL30" s="817"/>
      <c r="DM30" s="818"/>
      <c r="DN30" s="818"/>
      <c r="DO30" s="818"/>
      <c r="DP30" s="819"/>
      <c r="DQ30" s="817"/>
      <c r="DR30" s="818"/>
      <c r="DS30" s="818"/>
      <c r="DT30" s="818"/>
      <c r="DU30" s="819"/>
      <c r="DV30" s="830"/>
      <c r="DW30" s="831"/>
      <c r="DX30" s="831"/>
      <c r="DY30" s="831"/>
      <c r="DZ30" s="832"/>
      <c r="EA30" s="247"/>
    </row>
    <row r="31" spans="1:131" s="248" customFormat="1" ht="26.25" customHeight="1" x14ac:dyDescent="0.2">
      <c r="A31" s="267">
        <v>4</v>
      </c>
      <c r="B31" s="801" t="s">
        <v>409</v>
      </c>
      <c r="C31" s="802"/>
      <c r="D31" s="802"/>
      <c r="E31" s="802"/>
      <c r="F31" s="802"/>
      <c r="G31" s="802"/>
      <c r="H31" s="802"/>
      <c r="I31" s="802"/>
      <c r="J31" s="802"/>
      <c r="K31" s="802"/>
      <c r="L31" s="802"/>
      <c r="M31" s="802"/>
      <c r="N31" s="802"/>
      <c r="O31" s="802"/>
      <c r="P31" s="803"/>
      <c r="Q31" s="804">
        <v>920</v>
      </c>
      <c r="R31" s="805"/>
      <c r="S31" s="805"/>
      <c r="T31" s="805"/>
      <c r="U31" s="805"/>
      <c r="V31" s="805">
        <v>912</v>
      </c>
      <c r="W31" s="805"/>
      <c r="X31" s="805"/>
      <c r="Y31" s="805"/>
      <c r="Z31" s="805"/>
      <c r="AA31" s="805">
        <v>8</v>
      </c>
      <c r="AB31" s="805"/>
      <c r="AC31" s="805"/>
      <c r="AD31" s="805"/>
      <c r="AE31" s="806"/>
      <c r="AF31" s="807">
        <v>8</v>
      </c>
      <c r="AG31" s="808"/>
      <c r="AH31" s="808"/>
      <c r="AI31" s="808"/>
      <c r="AJ31" s="809"/>
      <c r="AK31" s="876">
        <v>160</v>
      </c>
      <c r="AL31" s="877"/>
      <c r="AM31" s="877"/>
      <c r="AN31" s="877"/>
      <c r="AO31" s="877"/>
      <c r="AP31" s="877" t="s">
        <v>601</v>
      </c>
      <c r="AQ31" s="877"/>
      <c r="AR31" s="877"/>
      <c r="AS31" s="877"/>
      <c r="AT31" s="877"/>
      <c r="AU31" s="877" t="s">
        <v>601</v>
      </c>
      <c r="AV31" s="877"/>
      <c r="AW31" s="877"/>
      <c r="AX31" s="877"/>
      <c r="AY31" s="877"/>
      <c r="AZ31" s="878" t="s">
        <v>521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17"/>
      <c r="CI31" s="818"/>
      <c r="CJ31" s="818"/>
      <c r="CK31" s="818"/>
      <c r="CL31" s="819"/>
      <c r="CM31" s="817"/>
      <c r="CN31" s="818"/>
      <c r="CO31" s="818"/>
      <c r="CP31" s="818"/>
      <c r="CQ31" s="819"/>
      <c r="CR31" s="817"/>
      <c r="CS31" s="818"/>
      <c r="CT31" s="818"/>
      <c r="CU31" s="818"/>
      <c r="CV31" s="819"/>
      <c r="CW31" s="817"/>
      <c r="CX31" s="818"/>
      <c r="CY31" s="818"/>
      <c r="CZ31" s="818"/>
      <c r="DA31" s="819"/>
      <c r="DB31" s="817"/>
      <c r="DC31" s="818"/>
      <c r="DD31" s="818"/>
      <c r="DE31" s="818"/>
      <c r="DF31" s="819"/>
      <c r="DG31" s="817"/>
      <c r="DH31" s="818"/>
      <c r="DI31" s="818"/>
      <c r="DJ31" s="818"/>
      <c r="DK31" s="819"/>
      <c r="DL31" s="817"/>
      <c r="DM31" s="818"/>
      <c r="DN31" s="818"/>
      <c r="DO31" s="818"/>
      <c r="DP31" s="819"/>
      <c r="DQ31" s="817"/>
      <c r="DR31" s="818"/>
      <c r="DS31" s="818"/>
      <c r="DT31" s="818"/>
      <c r="DU31" s="819"/>
      <c r="DV31" s="830"/>
      <c r="DW31" s="831"/>
      <c r="DX31" s="831"/>
      <c r="DY31" s="831"/>
      <c r="DZ31" s="832"/>
      <c r="EA31" s="247"/>
    </row>
    <row r="32" spans="1:131" s="248" customFormat="1" ht="26.25" customHeight="1" x14ac:dyDescent="0.2">
      <c r="A32" s="267">
        <v>5</v>
      </c>
      <c r="B32" s="801" t="s">
        <v>410</v>
      </c>
      <c r="C32" s="802"/>
      <c r="D32" s="802"/>
      <c r="E32" s="802"/>
      <c r="F32" s="802"/>
      <c r="G32" s="802"/>
      <c r="H32" s="802"/>
      <c r="I32" s="802"/>
      <c r="J32" s="802"/>
      <c r="K32" s="802"/>
      <c r="L32" s="802"/>
      <c r="M32" s="802"/>
      <c r="N32" s="802"/>
      <c r="O32" s="802"/>
      <c r="P32" s="803"/>
      <c r="Q32" s="804">
        <v>5</v>
      </c>
      <c r="R32" s="805"/>
      <c r="S32" s="805"/>
      <c r="T32" s="805"/>
      <c r="U32" s="805"/>
      <c r="V32" s="805">
        <v>5</v>
      </c>
      <c r="W32" s="805"/>
      <c r="X32" s="805"/>
      <c r="Y32" s="805"/>
      <c r="Z32" s="805"/>
      <c r="AA32" s="805" t="s">
        <v>601</v>
      </c>
      <c r="AB32" s="805"/>
      <c r="AC32" s="805"/>
      <c r="AD32" s="805"/>
      <c r="AE32" s="806"/>
      <c r="AF32" s="807" t="s">
        <v>407</v>
      </c>
      <c r="AG32" s="808"/>
      <c r="AH32" s="808"/>
      <c r="AI32" s="808"/>
      <c r="AJ32" s="809"/>
      <c r="AK32" s="876">
        <v>2</v>
      </c>
      <c r="AL32" s="877"/>
      <c r="AM32" s="877"/>
      <c r="AN32" s="877"/>
      <c r="AO32" s="877"/>
      <c r="AP32" s="877" t="s">
        <v>601</v>
      </c>
      <c r="AQ32" s="877"/>
      <c r="AR32" s="877"/>
      <c r="AS32" s="877"/>
      <c r="AT32" s="877"/>
      <c r="AU32" s="877" t="s">
        <v>601</v>
      </c>
      <c r="AV32" s="877"/>
      <c r="AW32" s="877"/>
      <c r="AX32" s="877"/>
      <c r="AY32" s="877"/>
      <c r="AZ32" s="878" t="s">
        <v>521</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17"/>
      <c r="CI32" s="818"/>
      <c r="CJ32" s="818"/>
      <c r="CK32" s="818"/>
      <c r="CL32" s="819"/>
      <c r="CM32" s="817"/>
      <c r="CN32" s="818"/>
      <c r="CO32" s="818"/>
      <c r="CP32" s="818"/>
      <c r="CQ32" s="819"/>
      <c r="CR32" s="817"/>
      <c r="CS32" s="818"/>
      <c r="CT32" s="818"/>
      <c r="CU32" s="818"/>
      <c r="CV32" s="819"/>
      <c r="CW32" s="817"/>
      <c r="CX32" s="818"/>
      <c r="CY32" s="818"/>
      <c r="CZ32" s="818"/>
      <c r="DA32" s="819"/>
      <c r="DB32" s="817"/>
      <c r="DC32" s="818"/>
      <c r="DD32" s="818"/>
      <c r="DE32" s="818"/>
      <c r="DF32" s="819"/>
      <c r="DG32" s="817"/>
      <c r="DH32" s="818"/>
      <c r="DI32" s="818"/>
      <c r="DJ32" s="818"/>
      <c r="DK32" s="819"/>
      <c r="DL32" s="817"/>
      <c r="DM32" s="818"/>
      <c r="DN32" s="818"/>
      <c r="DO32" s="818"/>
      <c r="DP32" s="819"/>
      <c r="DQ32" s="817"/>
      <c r="DR32" s="818"/>
      <c r="DS32" s="818"/>
      <c r="DT32" s="818"/>
      <c r="DU32" s="819"/>
      <c r="DV32" s="830"/>
      <c r="DW32" s="831"/>
      <c r="DX32" s="831"/>
      <c r="DY32" s="831"/>
      <c r="DZ32" s="832"/>
      <c r="EA32" s="247"/>
    </row>
    <row r="33" spans="1:131" s="248" customFormat="1" ht="26.25" customHeight="1" x14ac:dyDescent="0.2">
      <c r="A33" s="267">
        <v>6</v>
      </c>
      <c r="B33" s="801" t="s">
        <v>411</v>
      </c>
      <c r="C33" s="802"/>
      <c r="D33" s="802"/>
      <c r="E33" s="802"/>
      <c r="F33" s="802"/>
      <c r="G33" s="802"/>
      <c r="H33" s="802"/>
      <c r="I33" s="802"/>
      <c r="J33" s="802"/>
      <c r="K33" s="802"/>
      <c r="L33" s="802"/>
      <c r="M33" s="802"/>
      <c r="N33" s="802"/>
      <c r="O33" s="802"/>
      <c r="P33" s="803"/>
      <c r="Q33" s="804">
        <v>455</v>
      </c>
      <c r="R33" s="805"/>
      <c r="S33" s="805"/>
      <c r="T33" s="805"/>
      <c r="U33" s="805"/>
      <c r="V33" s="805">
        <v>455</v>
      </c>
      <c r="W33" s="805"/>
      <c r="X33" s="805"/>
      <c r="Y33" s="805"/>
      <c r="Z33" s="805"/>
      <c r="AA33" s="805" t="s">
        <v>601</v>
      </c>
      <c r="AB33" s="805"/>
      <c r="AC33" s="805"/>
      <c r="AD33" s="805"/>
      <c r="AE33" s="806"/>
      <c r="AF33" s="807" t="s">
        <v>129</v>
      </c>
      <c r="AG33" s="808"/>
      <c r="AH33" s="808"/>
      <c r="AI33" s="808"/>
      <c r="AJ33" s="809"/>
      <c r="AK33" s="876">
        <v>319</v>
      </c>
      <c r="AL33" s="877"/>
      <c r="AM33" s="877"/>
      <c r="AN33" s="877"/>
      <c r="AO33" s="877"/>
      <c r="AP33" s="877">
        <v>333</v>
      </c>
      <c r="AQ33" s="877"/>
      <c r="AR33" s="877"/>
      <c r="AS33" s="877"/>
      <c r="AT33" s="877"/>
      <c r="AU33" s="877">
        <v>316</v>
      </c>
      <c r="AV33" s="877"/>
      <c r="AW33" s="877"/>
      <c r="AX33" s="877"/>
      <c r="AY33" s="877"/>
      <c r="AZ33" s="878" t="s">
        <v>521</v>
      </c>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17"/>
      <c r="CI33" s="818"/>
      <c r="CJ33" s="818"/>
      <c r="CK33" s="818"/>
      <c r="CL33" s="819"/>
      <c r="CM33" s="817"/>
      <c r="CN33" s="818"/>
      <c r="CO33" s="818"/>
      <c r="CP33" s="818"/>
      <c r="CQ33" s="819"/>
      <c r="CR33" s="817"/>
      <c r="CS33" s="818"/>
      <c r="CT33" s="818"/>
      <c r="CU33" s="818"/>
      <c r="CV33" s="819"/>
      <c r="CW33" s="817"/>
      <c r="CX33" s="818"/>
      <c r="CY33" s="818"/>
      <c r="CZ33" s="818"/>
      <c r="DA33" s="819"/>
      <c r="DB33" s="817"/>
      <c r="DC33" s="818"/>
      <c r="DD33" s="818"/>
      <c r="DE33" s="818"/>
      <c r="DF33" s="819"/>
      <c r="DG33" s="817"/>
      <c r="DH33" s="818"/>
      <c r="DI33" s="818"/>
      <c r="DJ33" s="818"/>
      <c r="DK33" s="819"/>
      <c r="DL33" s="817"/>
      <c r="DM33" s="818"/>
      <c r="DN33" s="818"/>
      <c r="DO33" s="818"/>
      <c r="DP33" s="819"/>
      <c r="DQ33" s="817"/>
      <c r="DR33" s="818"/>
      <c r="DS33" s="818"/>
      <c r="DT33" s="818"/>
      <c r="DU33" s="819"/>
      <c r="DV33" s="830"/>
      <c r="DW33" s="831"/>
      <c r="DX33" s="831"/>
      <c r="DY33" s="831"/>
      <c r="DZ33" s="832"/>
      <c r="EA33" s="247"/>
    </row>
    <row r="34" spans="1:131" s="248" customFormat="1" ht="26.25" customHeight="1" x14ac:dyDescent="0.2">
      <c r="A34" s="267">
        <v>7</v>
      </c>
      <c r="B34" s="801" t="s">
        <v>413</v>
      </c>
      <c r="C34" s="802"/>
      <c r="D34" s="802"/>
      <c r="E34" s="802"/>
      <c r="F34" s="802"/>
      <c r="G34" s="802"/>
      <c r="H34" s="802"/>
      <c r="I34" s="802"/>
      <c r="J34" s="802"/>
      <c r="K34" s="802"/>
      <c r="L34" s="802"/>
      <c r="M34" s="802"/>
      <c r="N34" s="802"/>
      <c r="O34" s="802"/>
      <c r="P34" s="803"/>
      <c r="Q34" s="804">
        <v>305</v>
      </c>
      <c r="R34" s="805"/>
      <c r="S34" s="805"/>
      <c r="T34" s="805"/>
      <c r="U34" s="805"/>
      <c r="V34" s="805">
        <v>305</v>
      </c>
      <c r="W34" s="805"/>
      <c r="X34" s="805"/>
      <c r="Y34" s="805"/>
      <c r="Z34" s="805"/>
      <c r="AA34" s="805" t="s">
        <v>601</v>
      </c>
      <c r="AB34" s="805"/>
      <c r="AC34" s="805"/>
      <c r="AD34" s="805"/>
      <c r="AE34" s="806"/>
      <c r="AF34" s="807" t="s">
        <v>129</v>
      </c>
      <c r="AG34" s="808"/>
      <c r="AH34" s="808"/>
      <c r="AI34" s="808"/>
      <c r="AJ34" s="809"/>
      <c r="AK34" s="876">
        <v>196</v>
      </c>
      <c r="AL34" s="877"/>
      <c r="AM34" s="877"/>
      <c r="AN34" s="877"/>
      <c r="AO34" s="877"/>
      <c r="AP34" s="877">
        <v>580</v>
      </c>
      <c r="AQ34" s="877"/>
      <c r="AR34" s="877"/>
      <c r="AS34" s="877"/>
      <c r="AT34" s="877"/>
      <c r="AU34" s="877">
        <v>580</v>
      </c>
      <c r="AV34" s="877"/>
      <c r="AW34" s="877"/>
      <c r="AX34" s="877"/>
      <c r="AY34" s="877"/>
      <c r="AZ34" s="878" t="s">
        <v>521</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17"/>
      <c r="CI34" s="818"/>
      <c r="CJ34" s="818"/>
      <c r="CK34" s="818"/>
      <c r="CL34" s="819"/>
      <c r="CM34" s="817"/>
      <c r="CN34" s="818"/>
      <c r="CO34" s="818"/>
      <c r="CP34" s="818"/>
      <c r="CQ34" s="819"/>
      <c r="CR34" s="817"/>
      <c r="CS34" s="818"/>
      <c r="CT34" s="818"/>
      <c r="CU34" s="818"/>
      <c r="CV34" s="819"/>
      <c r="CW34" s="817"/>
      <c r="CX34" s="818"/>
      <c r="CY34" s="818"/>
      <c r="CZ34" s="818"/>
      <c r="DA34" s="819"/>
      <c r="DB34" s="817"/>
      <c r="DC34" s="818"/>
      <c r="DD34" s="818"/>
      <c r="DE34" s="818"/>
      <c r="DF34" s="819"/>
      <c r="DG34" s="817"/>
      <c r="DH34" s="818"/>
      <c r="DI34" s="818"/>
      <c r="DJ34" s="818"/>
      <c r="DK34" s="819"/>
      <c r="DL34" s="817"/>
      <c r="DM34" s="818"/>
      <c r="DN34" s="818"/>
      <c r="DO34" s="818"/>
      <c r="DP34" s="819"/>
      <c r="DQ34" s="817"/>
      <c r="DR34" s="818"/>
      <c r="DS34" s="818"/>
      <c r="DT34" s="818"/>
      <c r="DU34" s="819"/>
      <c r="DV34" s="830"/>
      <c r="DW34" s="831"/>
      <c r="DX34" s="831"/>
      <c r="DY34" s="831"/>
      <c r="DZ34" s="832"/>
      <c r="EA34" s="247"/>
    </row>
    <row r="35" spans="1:131" s="248" customFormat="1" ht="26.25" customHeight="1" x14ac:dyDescent="0.2">
      <c r="A35" s="267">
        <v>8</v>
      </c>
      <c r="B35" s="801" t="s">
        <v>415</v>
      </c>
      <c r="C35" s="802"/>
      <c r="D35" s="802"/>
      <c r="E35" s="802"/>
      <c r="F35" s="802"/>
      <c r="G35" s="802"/>
      <c r="H35" s="802"/>
      <c r="I35" s="802"/>
      <c r="J35" s="802"/>
      <c r="K35" s="802"/>
      <c r="L35" s="802"/>
      <c r="M35" s="802"/>
      <c r="N35" s="802"/>
      <c r="O35" s="802"/>
      <c r="P35" s="803"/>
      <c r="Q35" s="804">
        <v>101</v>
      </c>
      <c r="R35" s="805"/>
      <c r="S35" s="805"/>
      <c r="T35" s="805"/>
      <c r="U35" s="805"/>
      <c r="V35" s="805">
        <v>101</v>
      </c>
      <c r="W35" s="805"/>
      <c r="X35" s="805"/>
      <c r="Y35" s="805"/>
      <c r="Z35" s="805"/>
      <c r="AA35" s="805" t="s">
        <v>601</v>
      </c>
      <c r="AB35" s="805"/>
      <c r="AC35" s="805"/>
      <c r="AD35" s="805"/>
      <c r="AE35" s="806"/>
      <c r="AF35" s="807" t="s">
        <v>129</v>
      </c>
      <c r="AG35" s="808"/>
      <c r="AH35" s="808"/>
      <c r="AI35" s="808"/>
      <c r="AJ35" s="809"/>
      <c r="AK35" s="876">
        <v>78</v>
      </c>
      <c r="AL35" s="877"/>
      <c r="AM35" s="877"/>
      <c r="AN35" s="877"/>
      <c r="AO35" s="877"/>
      <c r="AP35" s="877">
        <v>393</v>
      </c>
      <c r="AQ35" s="877"/>
      <c r="AR35" s="877"/>
      <c r="AS35" s="877"/>
      <c r="AT35" s="877"/>
      <c r="AU35" s="877">
        <v>393</v>
      </c>
      <c r="AV35" s="877"/>
      <c r="AW35" s="877"/>
      <c r="AX35" s="877"/>
      <c r="AY35" s="877"/>
      <c r="AZ35" s="878" t="s">
        <v>521</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17"/>
      <c r="CI35" s="818"/>
      <c r="CJ35" s="818"/>
      <c r="CK35" s="818"/>
      <c r="CL35" s="819"/>
      <c r="CM35" s="817"/>
      <c r="CN35" s="818"/>
      <c r="CO35" s="818"/>
      <c r="CP35" s="818"/>
      <c r="CQ35" s="819"/>
      <c r="CR35" s="817"/>
      <c r="CS35" s="818"/>
      <c r="CT35" s="818"/>
      <c r="CU35" s="818"/>
      <c r="CV35" s="819"/>
      <c r="CW35" s="817"/>
      <c r="CX35" s="818"/>
      <c r="CY35" s="818"/>
      <c r="CZ35" s="818"/>
      <c r="DA35" s="819"/>
      <c r="DB35" s="817"/>
      <c r="DC35" s="818"/>
      <c r="DD35" s="818"/>
      <c r="DE35" s="818"/>
      <c r="DF35" s="819"/>
      <c r="DG35" s="817"/>
      <c r="DH35" s="818"/>
      <c r="DI35" s="818"/>
      <c r="DJ35" s="818"/>
      <c r="DK35" s="819"/>
      <c r="DL35" s="817"/>
      <c r="DM35" s="818"/>
      <c r="DN35" s="818"/>
      <c r="DO35" s="818"/>
      <c r="DP35" s="819"/>
      <c r="DQ35" s="817"/>
      <c r="DR35" s="818"/>
      <c r="DS35" s="818"/>
      <c r="DT35" s="818"/>
      <c r="DU35" s="81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17"/>
      <c r="CI36" s="818"/>
      <c r="CJ36" s="818"/>
      <c r="CK36" s="818"/>
      <c r="CL36" s="819"/>
      <c r="CM36" s="817"/>
      <c r="CN36" s="818"/>
      <c r="CO36" s="818"/>
      <c r="CP36" s="818"/>
      <c r="CQ36" s="819"/>
      <c r="CR36" s="817"/>
      <c r="CS36" s="818"/>
      <c r="CT36" s="818"/>
      <c r="CU36" s="818"/>
      <c r="CV36" s="819"/>
      <c r="CW36" s="817"/>
      <c r="CX36" s="818"/>
      <c r="CY36" s="818"/>
      <c r="CZ36" s="818"/>
      <c r="DA36" s="819"/>
      <c r="DB36" s="817"/>
      <c r="DC36" s="818"/>
      <c r="DD36" s="818"/>
      <c r="DE36" s="818"/>
      <c r="DF36" s="819"/>
      <c r="DG36" s="817"/>
      <c r="DH36" s="818"/>
      <c r="DI36" s="818"/>
      <c r="DJ36" s="818"/>
      <c r="DK36" s="819"/>
      <c r="DL36" s="817"/>
      <c r="DM36" s="818"/>
      <c r="DN36" s="818"/>
      <c r="DO36" s="818"/>
      <c r="DP36" s="819"/>
      <c r="DQ36" s="817"/>
      <c r="DR36" s="818"/>
      <c r="DS36" s="818"/>
      <c r="DT36" s="818"/>
      <c r="DU36" s="81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17"/>
      <c r="CI37" s="818"/>
      <c r="CJ37" s="818"/>
      <c r="CK37" s="818"/>
      <c r="CL37" s="819"/>
      <c r="CM37" s="817"/>
      <c r="CN37" s="818"/>
      <c r="CO37" s="818"/>
      <c r="CP37" s="818"/>
      <c r="CQ37" s="819"/>
      <c r="CR37" s="817"/>
      <c r="CS37" s="818"/>
      <c r="CT37" s="818"/>
      <c r="CU37" s="818"/>
      <c r="CV37" s="819"/>
      <c r="CW37" s="817"/>
      <c r="CX37" s="818"/>
      <c r="CY37" s="818"/>
      <c r="CZ37" s="818"/>
      <c r="DA37" s="819"/>
      <c r="DB37" s="817"/>
      <c r="DC37" s="818"/>
      <c r="DD37" s="818"/>
      <c r="DE37" s="818"/>
      <c r="DF37" s="819"/>
      <c r="DG37" s="817"/>
      <c r="DH37" s="818"/>
      <c r="DI37" s="818"/>
      <c r="DJ37" s="818"/>
      <c r="DK37" s="819"/>
      <c r="DL37" s="817"/>
      <c r="DM37" s="818"/>
      <c r="DN37" s="818"/>
      <c r="DO37" s="818"/>
      <c r="DP37" s="819"/>
      <c r="DQ37" s="817"/>
      <c r="DR37" s="818"/>
      <c r="DS37" s="818"/>
      <c r="DT37" s="818"/>
      <c r="DU37" s="81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17"/>
      <c r="CI38" s="818"/>
      <c r="CJ38" s="818"/>
      <c r="CK38" s="818"/>
      <c r="CL38" s="819"/>
      <c r="CM38" s="817"/>
      <c r="CN38" s="818"/>
      <c r="CO38" s="818"/>
      <c r="CP38" s="818"/>
      <c r="CQ38" s="819"/>
      <c r="CR38" s="817"/>
      <c r="CS38" s="818"/>
      <c r="CT38" s="818"/>
      <c r="CU38" s="818"/>
      <c r="CV38" s="819"/>
      <c r="CW38" s="817"/>
      <c r="CX38" s="818"/>
      <c r="CY38" s="818"/>
      <c r="CZ38" s="818"/>
      <c r="DA38" s="819"/>
      <c r="DB38" s="817"/>
      <c r="DC38" s="818"/>
      <c r="DD38" s="818"/>
      <c r="DE38" s="818"/>
      <c r="DF38" s="819"/>
      <c r="DG38" s="817"/>
      <c r="DH38" s="818"/>
      <c r="DI38" s="818"/>
      <c r="DJ38" s="818"/>
      <c r="DK38" s="819"/>
      <c r="DL38" s="817"/>
      <c r="DM38" s="818"/>
      <c r="DN38" s="818"/>
      <c r="DO38" s="818"/>
      <c r="DP38" s="819"/>
      <c r="DQ38" s="817"/>
      <c r="DR38" s="818"/>
      <c r="DS38" s="818"/>
      <c r="DT38" s="818"/>
      <c r="DU38" s="81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17"/>
      <c r="CI39" s="818"/>
      <c r="CJ39" s="818"/>
      <c r="CK39" s="818"/>
      <c r="CL39" s="819"/>
      <c r="CM39" s="817"/>
      <c r="CN39" s="818"/>
      <c r="CO39" s="818"/>
      <c r="CP39" s="818"/>
      <c r="CQ39" s="819"/>
      <c r="CR39" s="817"/>
      <c r="CS39" s="818"/>
      <c r="CT39" s="818"/>
      <c r="CU39" s="818"/>
      <c r="CV39" s="819"/>
      <c r="CW39" s="817"/>
      <c r="CX39" s="818"/>
      <c r="CY39" s="818"/>
      <c r="CZ39" s="818"/>
      <c r="DA39" s="819"/>
      <c r="DB39" s="817"/>
      <c r="DC39" s="818"/>
      <c r="DD39" s="818"/>
      <c r="DE39" s="818"/>
      <c r="DF39" s="819"/>
      <c r="DG39" s="817"/>
      <c r="DH39" s="818"/>
      <c r="DI39" s="818"/>
      <c r="DJ39" s="818"/>
      <c r="DK39" s="819"/>
      <c r="DL39" s="817"/>
      <c r="DM39" s="818"/>
      <c r="DN39" s="818"/>
      <c r="DO39" s="818"/>
      <c r="DP39" s="819"/>
      <c r="DQ39" s="817"/>
      <c r="DR39" s="818"/>
      <c r="DS39" s="818"/>
      <c r="DT39" s="818"/>
      <c r="DU39" s="81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17"/>
      <c r="CI40" s="818"/>
      <c r="CJ40" s="818"/>
      <c r="CK40" s="818"/>
      <c r="CL40" s="819"/>
      <c r="CM40" s="817"/>
      <c r="CN40" s="818"/>
      <c r="CO40" s="818"/>
      <c r="CP40" s="818"/>
      <c r="CQ40" s="819"/>
      <c r="CR40" s="817"/>
      <c r="CS40" s="818"/>
      <c r="CT40" s="818"/>
      <c r="CU40" s="818"/>
      <c r="CV40" s="819"/>
      <c r="CW40" s="817"/>
      <c r="CX40" s="818"/>
      <c r="CY40" s="818"/>
      <c r="CZ40" s="818"/>
      <c r="DA40" s="819"/>
      <c r="DB40" s="817"/>
      <c r="DC40" s="818"/>
      <c r="DD40" s="818"/>
      <c r="DE40" s="818"/>
      <c r="DF40" s="819"/>
      <c r="DG40" s="817"/>
      <c r="DH40" s="818"/>
      <c r="DI40" s="818"/>
      <c r="DJ40" s="818"/>
      <c r="DK40" s="819"/>
      <c r="DL40" s="817"/>
      <c r="DM40" s="818"/>
      <c r="DN40" s="818"/>
      <c r="DO40" s="818"/>
      <c r="DP40" s="819"/>
      <c r="DQ40" s="817"/>
      <c r="DR40" s="818"/>
      <c r="DS40" s="818"/>
      <c r="DT40" s="818"/>
      <c r="DU40" s="81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17"/>
      <c r="CI41" s="818"/>
      <c r="CJ41" s="818"/>
      <c r="CK41" s="818"/>
      <c r="CL41" s="819"/>
      <c r="CM41" s="817"/>
      <c r="CN41" s="818"/>
      <c r="CO41" s="818"/>
      <c r="CP41" s="818"/>
      <c r="CQ41" s="819"/>
      <c r="CR41" s="817"/>
      <c r="CS41" s="818"/>
      <c r="CT41" s="818"/>
      <c r="CU41" s="818"/>
      <c r="CV41" s="819"/>
      <c r="CW41" s="817"/>
      <c r="CX41" s="818"/>
      <c r="CY41" s="818"/>
      <c r="CZ41" s="818"/>
      <c r="DA41" s="819"/>
      <c r="DB41" s="817"/>
      <c r="DC41" s="818"/>
      <c r="DD41" s="818"/>
      <c r="DE41" s="818"/>
      <c r="DF41" s="819"/>
      <c r="DG41" s="817"/>
      <c r="DH41" s="818"/>
      <c r="DI41" s="818"/>
      <c r="DJ41" s="818"/>
      <c r="DK41" s="819"/>
      <c r="DL41" s="817"/>
      <c r="DM41" s="818"/>
      <c r="DN41" s="818"/>
      <c r="DO41" s="818"/>
      <c r="DP41" s="819"/>
      <c r="DQ41" s="817"/>
      <c r="DR41" s="818"/>
      <c r="DS41" s="818"/>
      <c r="DT41" s="818"/>
      <c r="DU41" s="81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17"/>
      <c r="CI42" s="818"/>
      <c r="CJ42" s="818"/>
      <c r="CK42" s="818"/>
      <c r="CL42" s="819"/>
      <c r="CM42" s="817"/>
      <c r="CN42" s="818"/>
      <c r="CO42" s="818"/>
      <c r="CP42" s="818"/>
      <c r="CQ42" s="819"/>
      <c r="CR42" s="817"/>
      <c r="CS42" s="818"/>
      <c r="CT42" s="818"/>
      <c r="CU42" s="818"/>
      <c r="CV42" s="819"/>
      <c r="CW42" s="817"/>
      <c r="CX42" s="818"/>
      <c r="CY42" s="818"/>
      <c r="CZ42" s="818"/>
      <c r="DA42" s="819"/>
      <c r="DB42" s="817"/>
      <c r="DC42" s="818"/>
      <c r="DD42" s="818"/>
      <c r="DE42" s="818"/>
      <c r="DF42" s="819"/>
      <c r="DG42" s="817"/>
      <c r="DH42" s="818"/>
      <c r="DI42" s="818"/>
      <c r="DJ42" s="818"/>
      <c r="DK42" s="819"/>
      <c r="DL42" s="817"/>
      <c r="DM42" s="818"/>
      <c r="DN42" s="818"/>
      <c r="DO42" s="818"/>
      <c r="DP42" s="819"/>
      <c r="DQ42" s="817"/>
      <c r="DR42" s="818"/>
      <c r="DS42" s="818"/>
      <c r="DT42" s="818"/>
      <c r="DU42" s="81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17"/>
      <c r="CI43" s="818"/>
      <c r="CJ43" s="818"/>
      <c r="CK43" s="818"/>
      <c r="CL43" s="819"/>
      <c r="CM43" s="817"/>
      <c r="CN43" s="818"/>
      <c r="CO43" s="818"/>
      <c r="CP43" s="818"/>
      <c r="CQ43" s="819"/>
      <c r="CR43" s="817"/>
      <c r="CS43" s="818"/>
      <c r="CT43" s="818"/>
      <c r="CU43" s="818"/>
      <c r="CV43" s="819"/>
      <c r="CW43" s="817"/>
      <c r="CX43" s="818"/>
      <c r="CY43" s="818"/>
      <c r="CZ43" s="818"/>
      <c r="DA43" s="819"/>
      <c r="DB43" s="817"/>
      <c r="DC43" s="818"/>
      <c r="DD43" s="818"/>
      <c r="DE43" s="818"/>
      <c r="DF43" s="819"/>
      <c r="DG43" s="817"/>
      <c r="DH43" s="818"/>
      <c r="DI43" s="818"/>
      <c r="DJ43" s="818"/>
      <c r="DK43" s="819"/>
      <c r="DL43" s="817"/>
      <c r="DM43" s="818"/>
      <c r="DN43" s="818"/>
      <c r="DO43" s="818"/>
      <c r="DP43" s="819"/>
      <c r="DQ43" s="817"/>
      <c r="DR43" s="818"/>
      <c r="DS43" s="818"/>
      <c r="DT43" s="818"/>
      <c r="DU43" s="81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17"/>
      <c r="CI44" s="818"/>
      <c r="CJ44" s="818"/>
      <c r="CK44" s="818"/>
      <c r="CL44" s="819"/>
      <c r="CM44" s="817"/>
      <c r="CN44" s="818"/>
      <c r="CO44" s="818"/>
      <c r="CP44" s="818"/>
      <c r="CQ44" s="819"/>
      <c r="CR44" s="817"/>
      <c r="CS44" s="818"/>
      <c r="CT44" s="818"/>
      <c r="CU44" s="818"/>
      <c r="CV44" s="819"/>
      <c r="CW44" s="817"/>
      <c r="CX44" s="818"/>
      <c r="CY44" s="818"/>
      <c r="CZ44" s="818"/>
      <c r="DA44" s="819"/>
      <c r="DB44" s="817"/>
      <c r="DC44" s="818"/>
      <c r="DD44" s="818"/>
      <c r="DE44" s="818"/>
      <c r="DF44" s="819"/>
      <c r="DG44" s="817"/>
      <c r="DH44" s="818"/>
      <c r="DI44" s="818"/>
      <c r="DJ44" s="818"/>
      <c r="DK44" s="819"/>
      <c r="DL44" s="817"/>
      <c r="DM44" s="818"/>
      <c r="DN44" s="818"/>
      <c r="DO44" s="818"/>
      <c r="DP44" s="819"/>
      <c r="DQ44" s="817"/>
      <c r="DR44" s="818"/>
      <c r="DS44" s="818"/>
      <c r="DT44" s="818"/>
      <c r="DU44" s="81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17"/>
      <c r="CI45" s="818"/>
      <c r="CJ45" s="818"/>
      <c r="CK45" s="818"/>
      <c r="CL45" s="819"/>
      <c r="CM45" s="817"/>
      <c r="CN45" s="818"/>
      <c r="CO45" s="818"/>
      <c r="CP45" s="818"/>
      <c r="CQ45" s="819"/>
      <c r="CR45" s="817"/>
      <c r="CS45" s="818"/>
      <c r="CT45" s="818"/>
      <c r="CU45" s="818"/>
      <c r="CV45" s="819"/>
      <c r="CW45" s="817"/>
      <c r="CX45" s="818"/>
      <c r="CY45" s="818"/>
      <c r="CZ45" s="818"/>
      <c r="DA45" s="819"/>
      <c r="DB45" s="817"/>
      <c r="DC45" s="818"/>
      <c r="DD45" s="818"/>
      <c r="DE45" s="818"/>
      <c r="DF45" s="819"/>
      <c r="DG45" s="817"/>
      <c r="DH45" s="818"/>
      <c r="DI45" s="818"/>
      <c r="DJ45" s="818"/>
      <c r="DK45" s="819"/>
      <c r="DL45" s="817"/>
      <c r="DM45" s="818"/>
      <c r="DN45" s="818"/>
      <c r="DO45" s="818"/>
      <c r="DP45" s="819"/>
      <c r="DQ45" s="817"/>
      <c r="DR45" s="818"/>
      <c r="DS45" s="818"/>
      <c r="DT45" s="818"/>
      <c r="DU45" s="81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17"/>
      <c r="CI46" s="818"/>
      <c r="CJ46" s="818"/>
      <c r="CK46" s="818"/>
      <c r="CL46" s="819"/>
      <c r="CM46" s="817"/>
      <c r="CN46" s="818"/>
      <c r="CO46" s="818"/>
      <c r="CP46" s="818"/>
      <c r="CQ46" s="819"/>
      <c r="CR46" s="817"/>
      <c r="CS46" s="818"/>
      <c r="CT46" s="818"/>
      <c r="CU46" s="818"/>
      <c r="CV46" s="819"/>
      <c r="CW46" s="817"/>
      <c r="CX46" s="818"/>
      <c r="CY46" s="818"/>
      <c r="CZ46" s="818"/>
      <c r="DA46" s="819"/>
      <c r="DB46" s="817"/>
      <c r="DC46" s="818"/>
      <c r="DD46" s="818"/>
      <c r="DE46" s="818"/>
      <c r="DF46" s="819"/>
      <c r="DG46" s="817"/>
      <c r="DH46" s="818"/>
      <c r="DI46" s="818"/>
      <c r="DJ46" s="818"/>
      <c r="DK46" s="819"/>
      <c r="DL46" s="817"/>
      <c r="DM46" s="818"/>
      <c r="DN46" s="818"/>
      <c r="DO46" s="818"/>
      <c r="DP46" s="819"/>
      <c r="DQ46" s="817"/>
      <c r="DR46" s="818"/>
      <c r="DS46" s="818"/>
      <c r="DT46" s="818"/>
      <c r="DU46" s="81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17"/>
      <c r="CI47" s="818"/>
      <c r="CJ47" s="818"/>
      <c r="CK47" s="818"/>
      <c r="CL47" s="819"/>
      <c r="CM47" s="817"/>
      <c r="CN47" s="818"/>
      <c r="CO47" s="818"/>
      <c r="CP47" s="818"/>
      <c r="CQ47" s="819"/>
      <c r="CR47" s="817"/>
      <c r="CS47" s="818"/>
      <c r="CT47" s="818"/>
      <c r="CU47" s="818"/>
      <c r="CV47" s="819"/>
      <c r="CW47" s="817"/>
      <c r="CX47" s="818"/>
      <c r="CY47" s="818"/>
      <c r="CZ47" s="818"/>
      <c r="DA47" s="819"/>
      <c r="DB47" s="817"/>
      <c r="DC47" s="818"/>
      <c r="DD47" s="818"/>
      <c r="DE47" s="818"/>
      <c r="DF47" s="819"/>
      <c r="DG47" s="817"/>
      <c r="DH47" s="818"/>
      <c r="DI47" s="818"/>
      <c r="DJ47" s="818"/>
      <c r="DK47" s="819"/>
      <c r="DL47" s="817"/>
      <c r="DM47" s="818"/>
      <c r="DN47" s="818"/>
      <c r="DO47" s="818"/>
      <c r="DP47" s="819"/>
      <c r="DQ47" s="817"/>
      <c r="DR47" s="818"/>
      <c r="DS47" s="818"/>
      <c r="DT47" s="818"/>
      <c r="DU47" s="81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17"/>
      <c r="CI48" s="818"/>
      <c r="CJ48" s="818"/>
      <c r="CK48" s="818"/>
      <c r="CL48" s="819"/>
      <c r="CM48" s="817"/>
      <c r="CN48" s="818"/>
      <c r="CO48" s="818"/>
      <c r="CP48" s="818"/>
      <c r="CQ48" s="819"/>
      <c r="CR48" s="817"/>
      <c r="CS48" s="818"/>
      <c r="CT48" s="818"/>
      <c r="CU48" s="818"/>
      <c r="CV48" s="819"/>
      <c r="CW48" s="817"/>
      <c r="CX48" s="818"/>
      <c r="CY48" s="818"/>
      <c r="CZ48" s="818"/>
      <c r="DA48" s="819"/>
      <c r="DB48" s="817"/>
      <c r="DC48" s="818"/>
      <c r="DD48" s="818"/>
      <c r="DE48" s="818"/>
      <c r="DF48" s="819"/>
      <c r="DG48" s="817"/>
      <c r="DH48" s="818"/>
      <c r="DI48" s="818"/>
      <c r="DJ48" s="818"/>
      <c r="DK48" s="819"/>
      <c r="DL48" s="817"/>
      <c r="DM48" s="818"/>
      <c r="DN48" s="818"/>
      <c r="DO48" s="818"/>
      <c r="DP48" s="819"/>
      <c r="DQ48" s="817"/>
      <c r="DR48" s="818"/>
      <c r="DS48" s="818"/>
      <c r="DT48" s="818"/>
      <c r="DU48" s="81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17"/>
      <c r="CI49" s="818"/>
      <c r="CJ49" s="818"/>
      <c r="CK49" s="818"/>
      <c r="CL49" s="819"/>
      <c r="CM49" s="817"/>
      <c r="CN49" s="818"/>
      <c r="CO49" s="818"/>
      <c r="CP49" s="818"/>
      <c r="CQ49" s="819"/>
      <c r="CR49" s="817"/>
      <c r="CS49" s="818"/>
      <c r="CT49" s="818"/>
      <c r="CU49" s="818"/>
      <c r="CV49" s="819"/>
      <c r="CW49" s="817"/>
      <c r="CX49" s="818"/>
      <c r="CY49" s="818"/>
      <c r="CZ49" s="818"/>
      <c r="DA49" s="819"/>
      <c r="DB49" s="817"/>
      <c r="DC49" s="818"/>
      <c r="DD49" s="818"/>
      <c r="DE49" s="818"/>
      <c r="DF49" s="819"/>
      <c r="DG49" s="817"/>
      <c r="DH49" s="818"/>
      <c r="DI49" s="818"/>
      <c r="DJ49" s="818"/>
      <c r="DK49" s="819"/>
      <c r="DL49" s="817"/>
      <c r="DM49" s="818"/>
      <c r="DN49" s="818"/>
      <c r="DO49" s="818"/>
      <c r="DP49" s="819"/>
      <c r="DQ49" s="817"/>
      <c r="DR49" s="818"/>
      <c r="DS49" s="818"/>
      <c r="DT49" s="818"/>
      <c r="DU49" s="81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17"/>
      <c r="CI50" s="818"/>
      <c r="CJ50" s="818"/>
      <c r="CK50" s="818"/>
      <c r="CL50" s="819"/>
      <c r="CM50" s="817"/>
      <c r="CN50" s="818"/>
      <c r="CO50" s="818"/>
      <c r="CP50" s="818"/>
      <c r="CQ50" s="819"/>
      <c r="CR50" s="817"/>
      <c r="CS50" s="818"/>
      <c r="CT50" s="818"/>
      <c r="CU50" s="818"/>
      <c r="CV50" s="819"/>
      <c r="CW50" s="817"/>
      <c r="CX50" s="818"/>
      <c r="CY50" s="818"/>
      <c r="CZ50" s="818"/>
      <c r="DA50" s="819"/>
      <c r="DB50" s="817"/>
      <c r="DC50" s="818"/>
      <c r="DD50" s="818"/>
      <c r="DE50" s="818"/>
      <c r="DF50" s="819"/>
      <c r="DG50" s="817"/>
      <c r="DH50" s="818"/>
      <c r="DI50" s="818"/>
      <c r="DJ50" s="818"/>
      <c r="DK50" s="819"/>
      <c r="DL50" s="817"/>
      <c r="DM50" s="818"/>
      <c r="DN50" s="818"/>
      <c r="DO50" s="818"/>
      <c r="DP50" s="819"/>
      <c r="DQ50" s="817"/>
      <c r="DR50" s="818"/>
      <c r="DS50" s="818"/>
      <c r="DT50" s="818"/>
      <c r="DU50" s="81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17"/>
      <c r="CI51" s="818"/>
      <c r="CJ51" s="818"/>
      <c r="CK51" s="818"/>
      <c r="CL51" s="819"/>
      <c r="CM51" s="817"/>
      <c r="CN51" s="818"/>
      <c r="CO51" s="818"/>
      <c r="CP51" s="818"/>
      <c r="CQ51" s="819"/>
      <c r="CR51" s="817"/>
      <c r="CS51" s="818"/>
      <c r="CT51" s="818"/>
      <c r="CU51" s="818"/>
      <c r="CV51" s="819"/>
      <c r="CW51" s="817"/>
      <c r="CX51" s="818"/>
      <c r="CY51" s="818"/>
      <c r="CZ51" s="818"/>
      <c r="DA51" s="819"/>
      <c r="DB51" s="817"/>
      <c r="DC51" s="818"/>
      <c r="DD51" s="818"/>
      <c r="DE51" s="818"/>
      <c r="DF51" s="819"/>
      <c r="DG51" s="817"/>
      <c r="DH51" s="818"/>
      <c r="DI51" s="818"/>
      <c r="DJ51" s="818"/>
      <c r="DK51" s="819"/>
      <c r="DL51" s="817"/>
      <c r="DM51" s="818"/>
      <c r="DN51" s="818"/>
      <c r="DO51" s="818"/>
      <c r="DP51" s="819"/>
      <c r="DQ51" s="817"/>
      <c r="DR51" s="818"/>
      <c r="DS51" s="818"/>
      <c r="DT51" s="818"/>
      <c r="DU51" s="81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17"/>
      <c r="CI52" s="818"/>
      <c r="CJ52" s="818"/>
      <c r="CK52" s="818"/>
      <c r="CL52" s="819"/>
      <c r="CM52" s="817"/>
      <c r="CN52" s="818"/>
      <c r="CO52" s="818"/>
      <c r="CP52" s="818"/>
      <c r="CQ52" s="819"/>
      <c r="CR52" s="817"/>
      <c r="CS52" s="818"/>
      <c r="CT52" s="818"/>
      <c r="CU52" s="818"/>
      <c r="CV52" s="819"/>
      <c r="CW52" s="817"/>
      <c r="CX52" s="818"/>
      <c r="CY52" s="818"/>
      <c r="CZ52" s="818"/>
      <c r="DA52" s="819"/>
      <c r="DB52" s="817"/>
      <c r="DC52" s="818"/>
      <c r="DD52" s="818"/>
      <c r="DE52" s="818"/>
      <c r="DF52" s="819"/>
      <c r="DG52" s="817"/>
      <c r="DH52" s="818"/>
      <c r="DI52" s="818"/>
      <c r="DJ52" s="818"/>
      <c r="DK52" s="819"/>
      <c r="DL52" s="817"/>
      <c r="DM52" s="818"/>
      <c r="DN52" s="818"/>
      <c r="DO52" s="818"/>
      <c r="DP52" s="819"/>
      <c r="DQ52" s="817"/>
      <c r="DR52" s="818"/>
      <c r="DS52" s="818"/>
      <c r="DT52" s="818"/>
      <c r="DU52" s="81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17"/>
      <c r="CI53" s="818"/>
      <c r="CJ53" s="818"/>
      <c r="CK53" s="818"/>
      <c r="CL53" s="819"/>
      <c r="CM53" s="817"/>
      <c r="CN53" s="818"/>
      <c r="CO53" s="818"/>
      <c r="CP53" s="818"/>
      <c r="CQ53" s="819"/>
      <c r="CR53" s="817"/>
      <c r="CS53" s="818"/>
      <c r="CT53" s="818"/>
      <c r="CU53" s="818"/>
      <c r="CV53" s="819"/>
      <c r="CW53" s="817"/>
      <c r="CX53" s="818"/>
      <c r="CY53" s="818"/>
      <c r="CZ53" s="818"/>
      <c r="DA53" s="819"/>
      <c r="DB53" s="817"/>
      <c r="DC53" s="818"/>
      <c r="DD53" s="818"/>
      <c r="DE53" s="818"/>
      <c r="DF53" s="819"/>
      <c r="DG53" s="817"/>
      <c r="DH53" s="818"/>
      <c r="DI53" s="818"/>
      <c r="DJ53" s="818"/>
      <c r="DK53" s="819"/>
      <c r="DL53" s="817"/>
      <c r="DM53" s="818"/>
      <c r="DN53" s="818"/>
      <c r="DO53" s="818"/>
      <c r="DP53" s="819"/>
      <c r="DQ53" s="817"/>
      <c r="DR53" s="818"/>
      <c r="DS53" s="818"/>
      <c r="DT53" s="818"/>
      <c r="DU53" s="81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17"/>
      <c r="CI54" s="818"/>
      <c r="CJ54" s="818"/>
      <c r="CK54" s="818"/>
      <c r="CL54" s="819"/>
      <c r="CM54" s="817"/>
      <c r="CN54" s="818"/>
      <c r="CO54" s="818"/>
      <c r="CP54" s="818"/>
      <c r="CQ54" s="819"/>
      <c r="CR54" s="817"/>
      <c r="CS54" s="818"/>
      <c r="CT54" s="818"/>
      <c r="CU54" s="818"/>
      <c r="CV54" s="819"/>
      <c r="CW54" s="817"/>
      <c r="CX54" s="818"/>
      <c r="CY54" s="818"/>
      <c r="CZ54" s="818"/>
      <c r="DA54" s="819"/>
      <c r="DB54" s="817"/>
      <c r="DC54" s="818"/>
      <c r="DD54" s="818"/>
      <c r="DE54" s="818"/>
      <c r="DF54" s="819"/>
      <c r="DG54" s="817"/>
      <c r="DH54" s="818"/>
      <c r="DI54" s="818"/>
      <c r="DJ54" s="818"/>
      <c r="DK54" s="819"/>
      <c r="DL54" s="817"/>
      <c r="DM54" s="818"/>
      <c r="DN54" s="818"/>
      <c r="DO54" s="818"/>
      <c r="DP54" s="819"/>
      <c r="DQ54" s="817"/>
      <c r="DR54" s="818"/>
      <c r="DS54" s="818"/>
      <c r="DT54" s="818"/>
      <c r="DU54" s="81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17"/>
      <c r="CI55" s="818"/>
      <c r="CJ55" s="818"/>
      <c r="CK55" s="818"/>
      <c r="CL55" s="819"/>
      <c r="CM55" s="817"/>
      <c r="CN55" s="818"/>
      <c r="CO55" s="818"/>
      <c r="CP55" s="818"/>
      <c r="CQ55" s="819"/>
      <c r="CR55" s="817"/>
      <c r="CS55" s="818"/>
      <c r="CT55" s="818"/>
      <c r="CU55" s="818"/>
      <c r="CV55" s="819"/>
      <c r="CW55" s="817"/>
      <c r="CX55" s="818"/>
      <c r="CY55" s="818"/>
      <c r="CZ55" s="818"/>
      <c r="DA55" s="819"/>
      <c r="DB55" s="817"/>
      <c r="DC55" s="818"/>
      <c r="DD55" s="818"/>
      <c r="DE55" s="818"/>
      <c r="DF55" s="819"/>
      <c r="DG55" s="817"/>
      <c r="DH55" s="818"/>
      <c r="DI55" s="818"/>
      <c r="DJ55" s="818"/>
      <c r="DK55" s="819"/>
      <c r="DL55" s="817"/>
      <c r="DM55" s="818"/>
      <c r="DN55" s="818"/>
      <c r="DO55" s="818"/>
      <c r="DP55" s="819"/>
      <c r="DQ55" s="817"/>
      <c r="DR55" s="818"/>
      <c r="DS55" s="818"/>
      <c r="DT55" s="818"/>
      <c r="DU55" s="81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17"/>
      <c r="CI56" s="818"/>
      <c r="CJ56" s="818"/>
      <c r="CK56" s="818"/>
      <c r="CL56" s="819"/>
      <c r="CM56" s="817"/>
      <c r="CN56" s="818"/>
      <c r="CO56" s="818"/>
      <c r="CP56" s="818"/>
      <c r="CQ56" s="819"/>
      <c r="CR56" s="817"/>
      <c r="CS56" s="818"/>
      <c r="CT56" s="818"/>
      <c r="CU56" s="818"/>
      <c r="CV56" s="819"/>
      <c r="CW56" s="817"/>
      <c r="CX56" s="818"/>
      <c r="CY56" s="818"/>
      <c r="CZ56" s="818"/>
      <c r="DA56" s="819"/>
      <c r="DB56" s="817"/>
      <c r="DC56" s="818"/>
      <c r="DD56" s="818"/>
      <c r="DE56" s="818"/>
      <c r="DF56" s="819"/>
      <c r="DG56" s="817"/>
      <c r="DH56" s="818"/>
      <c r="DI56" s="818"/>
      <c r="DJ56" s="818"/>
      <c r="DK56" s="819"/>
      <c r="DL56" s="817"/>
      <c r="DM56" s="818"/>
      <c r="DN56" s="818"/>
      <c r="DO56" s="818"/>
      <c r="DP56" s="819"/>
      <c r="DQ56" s="817"/>
      <c r="DR56" s="818"/>
      <c r="DS56" s="818"/>
      <c r="DT56" s="818"/>
      <c r="DU56" s="81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17"/>
      <c r="CI57" s="818"/>
      <c r="CJ57" s="818"/>
      <c r="CK57" s="818"/>
      <c r="CL57" s="819"/>
      <c r="CM57" s="817"/>
      <c r="CN57" s="818"/>
      <c r="CO57" s="818"/>
      <c r="CP57" s="818"/>
      <c r="CQ57" s="819"/>
      <c r="CR57" s="817"/>
      <c r="CS57" s="818"/>
      <c r="CT57" s="818"/>
      <c r="CU57" s="818"/>
      <c r="CV57" s="819"/>
      <c r="CW57" s="817"/>
      <c r="CX57" s="818"/>
      <c r="CY57" s="818"/>
      <c r="CZ57" s="818"/>
      <c r="DA57" s="819"/>
      <c r="DB57" s="817"/>
      <c r="DC57" s="818"/>
      <c r="DD57" s="818"/>
      <c r="DE57" s="818"/>
      <c r="DF57" s="819"/>
      <c r="DG57" s="817"/>
      <c r="DH57" s="818"/>
      <c r="DI57" s="818"/>
      <c r="DJ57" s="818"/>
      <c r="DK57" s="819"/>
      <c r="DL57" s="817"/>
      <c r="DM57" s="818"/>
      <c r="DN57" s="818"/>
      <c r="DO57" s="818"/>
      <c r="DP57" s="819"/>
      <c r="DQ57" s="817"/>
      <c r="DR57" s="818"/>
      <c r="DS57" s="818"/>
      <c r="DT57" s="818"/>
      <c r="DU57" s="81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17"/>
      <c r="CI58" s="818"/>
      <c r="CJ58" s="818"/>
      <c r="CK58" s="818"/>
      <c r="CL58" s="819"/>
      <c r="CM58" s="817"/>
      <c r="CN58" s="818"/>
      <c r="CO58" s="818"/>
      <c r="CP58" s="818"/>
      <c r="CQ58" s="819"/>
      <c r="CR58" s="817"/>
      <c r="CS58" s="818"/>
      <c r="CT58" s="818"/>
      <c r="CU58" s="818"/>
      <c r="CV58" s="819"/>
      <c r="CW58" s="817"/>
      <c r="CX58" s="818"/>
      <c r="CY58" s="818"/>
      <c r="CZ58" s="818"/>
      <c r="DA58" s="819"/>
      <c r="DB58" s="817"/>
      <c r="DC58" s="818"/>
      <c r="DD58" s="818"/>
      <c r="DE58" s="818"/>
      <c r="DF58" s="819"/>
      <c r="DG58" s="817"/>
      <c r="DH58" s="818"/>
      <c r="DI58" s="818"/>
      <c r="DJ58" s="818"/>
      <c r="DK58" s="819"/>
      <c r="DL58" s="817"/>
      <c r="DM58" s="818"/>
      <c r="DN58" s="818"/>
      <c r="DO58" s="818"/>
      <c r="DP58" s="819"/>
      <c r="DQ58" s="817"/>
      <c r="DR58" s="818"/>
      <c r="DS58" s="818"/>
      <c r="DT58" s="818"/>
      <c r="DU58" s="81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17"/>
      <c r="CI59" s="818"/>
      <c r="CJ59" s="818"/>
      <c r="CK59" s="818"/>
      <c r="CL59" s="819"/>
      <c r="CM59" s="817"/>
      <c r="CN59" s="818"/>
      <c r="CO59" s="818"/>
      <c r="CP59" s="818"/>
      <c r="CQ59" s="819"/>
      <c r="CR59" s="817"/>
      <c r="CS59" s="818"/>
      <c r="CT59" s="818"/>
      <c r="CU59" s="818"/>
      <c r="CV59" s="819"/>
      <c r="CW59" s="817"/>
      <c r="CX59" s="818"/>
      <c r="CY59" s="818"/>
      <c r="CZ59" s="818"/>
      <c r="DA59" s="819"/>
      <c r="DB59" s="817"/>
      <c r="DC59" s="818"/>
      <c r="DD59" s="818"/>
      <c r="DE59" s="818"/>
      <c r="DF59" s="819"/>
      <c r="DG59" s="817"/>
      <c r="DH59" s="818"/>
      <c r="DI59" s="818"/>
      <c r="DJ59" s="818"/>
      <c r="DK59" s="819"/>
      <c r="DL59" s="817"/>
      <c r="DM59" s="818"/>
      <c r="DN59" s="818"/>
      <c r="DO59" s="818"/>
      <c r="DP59" s="819"/>
      <c r="DQ59" s="817"/>
      <c r="DR59" s="818"/>
      <c r="DS59" s="818"/>
      <c r="DT59" s="818"/>
      <c r="DU59" s="81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17"/>
      <c r="CI60" s="818"/>
      <c r="CJ60" s="818"/>
      <c r="CK60" s="818"/>
      <c r="CL60" s="819"/>
      <c r="CM60" s="817"/>
      <c r="CN60" s="818"/>
      <c r="CO60" s="818"/>
      <c r="CP60" s="818"/>
      <c r="CQ60" s="819"/>
      <c r="CR60" s="817"/>
      <c r="CS60" s="818"/>
      <c r="CT60" s="818"/>
      <c r="CU60" s="818"/>
      <c r="CV60" s="819"/>
      <c r="CW60" s="817"/>
      <c r="CX60" s="818"/>
      <c r="CY60" s="818"/>
      <c r="CZ60" s="818"/>
      <c r="DA60" s="819"/>
      <c r="DB60" s="817"/>
      <c r="DC60" s="818"/>
      <c r="DD60" s="818"/>
      <c r="DE60" s="818"/>
      <c r="DF60" s="819"/>
      <c r="DG60" s="817"/>
      <c r="DH60" s="818"/>
      <c r="DI60" s="818"/>
      <c r="DJ60" s="818"/>
      <c r="DK60" s="819"/>
      <c r="DL60" s="817"/>
      <c r="DM60" s="818"/>
      <c r="DN60" s="818"/>
      <c r="DO60" s="818"/>
      <c r="DP60" s="819"/>
      <c r="DQ60" s="817"/>
      <c r="DR60" s="818"/>
      <c r="DS60" s="818"/>
      <c r="DT60" s="818"/>
      <c r="DU60" s="81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17"/>
      <c r="CI61" s="818"/>
      <c r="CJ61" s="818"/>
      <c r="CK61" s="818"/>
      <c r="CL61" s="819"/>
      <c r="CM61" s="817"/>
      <c r="CN61" s="818"/>
      <c r="CO61" s="818"/>
      <c r="CP61" s="818"/>
      <c r="CQ61" s="819"/>
      <c r="CR61" s="817"/>
      <c r="CS61" s="818"/>
      <c r="CT61" s="818"/>
      <c r="CU61" s="818"/>
      <c r="CV61" s="819"/>
      <c r="CW61" s="817"/>
      <c r="CX61" s="818"/>
      <c r="CY61" s="818"/>
      <c r="CZ61" s="818"/>
      <c r="DA61" s="819"/>
      <c r="DB61" s="817"/>
      <c r="DC61" s="818"/>
      <c r="DD61" s="818"/>
      <c r="DE61" s="818"/>
      <c r="DF61" s="819"/>
      <c r="DG61" s="817"/>
      <c r="DH61" s="818"/>
      <c r="DI61" s="818"/>
      <c r="DJ61" s="818"/>
      <c r="DK61" s="819"/>
      <c r="DL61" s="817"/>
      <c r="DM61" s="818"/>
      <c r="DN61" s="818"/>
      <c r="DO61" s="818"/>
      <c r="DP61" s="819"/>
      <c r="DQ61" s="817"/>
      <c r="DR61" s="818"/>
      <c r="DS61" s="818"/>
      <c r="DT61" s="818"/>
      <c r="DU61" s="81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17"/>
      <c r="CI62" s="818"/>
      <c r="CJ62" s="818"/>
      <c r="CK62" s="818"/>
      <c r="CL62" s="819"/>
      <c r="CM62" s="817"/>
      <c r="CN62" s="818"/>
      <c r="CO62" s="818"/>
      <c r="CP62" s="818"/>
      <c r="CQ62" s="819"/>
      <c r="CR62" s="817"/>
      <c r="CS62" s="818"/>
      <c r="CT62" s="818"/>
      <c r="CU62" s="818"/>
      <c r="CV62" s="819"/>
      <c r="CW62" s="817"/>
      <c r="CX62" s="818"/>
      <c r="CY62" s="818"/>
      <c r="CZ62" s="818"/>
      <c r="DA62" s="819"/>
      <c r="DB62" s="817"/>
      <c r="DC62" s="818"/>
      <c r="DD62" s="818"/>
      <c r="DE62" s="818"/>
      <c r="DF62" s="819"/>
      <c r="DG62" s="817"/>
      <c r="DH62" s="818"/>
      <c r="DI62" s="818"/>
      <c r="DJ62" s="818"/>
      <c r="DK62" s="819"/>
      <c r="DL62" s="817"/>
      <c r="DM62" s="818"/>
      <c r="DN62" s="818"/>
      <c r="DO62" s="818"/>
      <c r="DP62" s="819"/>
      <c r="DQ62" s="817"/>
      <c r="DR62" s="818"/>
      <c r="DS62" s="818"/>
      <c r="DT62" s="818"/>
      <c r="DU62" s="819"/>
      <c r="DV62" s="830"/>
      <c r="DW62" s="831"/>
      <c r="DX62" s="831"/>
      <c r="DY62" s="831"/>
      <c r="DZ62" s="832"/>
      <c r="EA62" s="247"/>
    </row>
    <row r="63" spans="1:131" s="248" customFormat="1" ht="26.25" customHeight="1" thickBot="1" x14ac:dyDescent="0.25">
      <c r="A63" s="265" t="s">
        <v>392</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v>
      </c>
      <c r="AG63" s="888"/>
      <c r="AH63" s="888"/>
      <c r="AI63" s="888"/>
      <c r="AJ63" s="889"/>
      <c r="AK63" s="890"/>
      <c r="AL63" s="885"/>
      <c r="AM63" s="885"/>
      <c r="AN63" s="885"/>
      <c r="AO63" s="885"/>
      <c r="AP63" s="888">
        <f>SUM(AP28:AT62)</f>
        <v>1306</v>
      </c>
      <c r="AQ63" s="888"/>
      <c r="AR63" s="888"/>
      <c r="AS63" s="888"/>
      <c r="AT63" s="888"/>
      <c r="AU63" s="888">
        <f>SUM(AU28:AY62)</f>
        <v>1289</v>
      </c>
      <c r="AV63" s="888"/>
      <c r="AW63" s="888"/>
      <c r="AX63" s="888"/>
      <c r="AY63" s="888"/>
      <c r="AZ63" s="892"/>
      <c r="BA63" s="892"/>
      <c r="BB63" s="892"/>
      <c r="BC63" s="892"/>
      <c r="BD63" s="892"/>
      <c r="BE63" s="893"/>
      <c r="BF63" s="893"/>
      <c r="BG63" s="893"/>
      <c r="BH63" s="893"/>
      <c r="BI63" s="894"/>
      <c r="BJ63" s="895" t="s">
        <v>407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17"/>
      <c r="CI63" s="818"/>
      <c r="CJ63" s="818"/>
      <c r="CK63" s="818"/>
      <c r="CL63" s="819"/>
      <c r="CM63" s="817"/>
      <c r="CN63" s="818"/>
      <c r="CO63" s="818"/>
      <c r="CP63" s="818"/>
      <c r="CQ63" s="819"/>
      <c r="CR63" s="817"/>
      <c r="CS63" s="818"/>
      <c r="CT63" s="818"/>
      <c r="CU63" s="818"/>
      <c r="CV63" s="819"/>
      <c r="CW63" s="817"/>
      <c r="CX63" s="818"/>
      <c r="CY63" s="818"/>
      <c r="CZ63" s="818"/>
      <c r="DA63" s="819"/>
      <c r="DB63" s="817"/>
      <c r="DC63" s="818"/>
      <c r="DD63" s="818"/>
      <c r="DE63" s="818"/>
      <c r="DF63" s="819"/>
      <c r="DG63" s="817"/>
      <c r="DH63" s="818"/>
      <c r="DI63" s="818"/>
      <c r="DJ63" s="818"/>
      <c r="DK63" s="819"/>
      <c r="DL63" s="817"/>
      <c r="DM63" s="818"/>
      <c r="DN63" s="818"/>
      <c r="DO63" s="818"/>
      <c r="DP63" s="819"/>
      <c r="DQ63" s="817"/>
      <c r="DR63" s="818"/>
      <c r="DS63" s="818"/>
      <c r="DT63" s="818"/>
      <c r="DU63" s="81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17"/>
      <c r="CI64" s="818"/>
      <c r="CJ64" s="818"/>
      <c r="CK64" s="818"/>
      <c r="CL64" s="819"/>
      <c r="CM64" s="817"/>
      <c r="CN64" s="818"/>
      <c r="CO64" s="818"/>
      <c r="CP64" s="818"/>
      <c r="CQ64" s="819"/>
      <c r="CR64" s="817"/>
      <c r="CS64" s="818"/>
      <c r="CT64" s="818"/>
      <c r="CU64" s="818"/>
      <c r="CV64" s="819"/>
      <c r="CW64" s="817"/>
      <c r="CX64" s="818"/>
      <c r="CY64" s="818"/>
      <c r="CZ64" s="818"/>
      <c r="DA64" s="819"/>
      <c r="DB64" s="817"/>
      <c r="DC64" s="818"/>
      <c r="DD64" s="818"/>
      <c r="DE64" s="818"/>
      <c r="DF64" s="819"/>
      <c r="DG64" s="817"/>
      <c r="DH64" s="818"/>
      <c r="DI64" s="818"/>
      <c r="DJ64" s="818"/>
      <c r="DK64" s="819"/>
      <c r="DL64" s="817"/>
      <c r="DM64" s="818"/>
      <c r="DN64" s="818"/>
      <c r="DO64" s="818"/>
      <c r="DP64" s="819"/>
      <c r="DQ64" s="817"/>
      <c r="DR64" s="818"/>
      <c r="DS64" s="818"/>
      <c r="DT64" s="818"/>
      <c r="DU64" s="819"/>
      <c r="DV64" s="830"/>
      <c r="DW64" s="831"/>
      <c r="DX64" s="831"/>
      <c r="DY64" s="831"/>
      <c r="DZ64" s="832"/>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17"/>
      <c r="CI65" s="818"/>
      <c r="CJ65" s="818"/>
      <c r="CK65" s="818"/>
      <c r="CL65" s="819"/>
      <c r="CM65" s="817"/>
      <c r="CN65" s="818"/>
      <c r="CO65" s="818"/>
      <c r="CP65" s="818"/>
      <c r="CQ65" s="819"/>
      <c r="CR65" s="817"/>
      <c r="CS65" s="818"/>
      <c r="CT65" s="818"/>
      <c r="CU65" s="818"/>
      <c r="CV65" s="819"/>
      <c r="CW65" s="817"/>
      <c r="CX65" s="818"/>
      <c r="CY65" s="818"/>
      <c r="CZ65" s="818"/>
      <c r="DA65" s="819"/>
      <c r="DB65" s="817"/>
      <c r="DC65" s="818"/>
      <c r="DD65" s="818"/>
      <c r="DE65" s="818"/>
      <c r="DF65" s="819"/>
      <c r="DG65" s="817"/>
      <c r="DH65" s="818"/>
      <c r="DI65" s="818"/>
      <c r="DJ65" s="818"/>
      <c r="DK65" s="819"/>
      <c r="DL65" s="817"/>
      <c r="DM65" s="818"/>
      <c r="DN65" s="818"/>
      <c r="DO65" s="818"/>
      <c r="DP65" s="819"/>
      <c r="DQ65" s="817"/>
      <c r="DR65" s="818"/>
      <c r="DS65" s="818"/>
      <c r="DT65" s="818"/>
      <c r="DU65" s="819"/>
      <c r="DV65" s="830"/>
      <c r="DW65" s="831"/>
      <c r="DX65" s="831"/>
      <c r="DY65" s="831"/>
      <c r="DZ65" s="832"/>
      <c r="EA65" s="247"/>
    </row>
    <row r="66" spans="1:131" s="248" customFormat="1" ht="26.25" customHeight="1" x14ac:dyDescent="0.2">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423</v>
      </c>
      <c r="AG66" s="859"/>
      <c r="AH66" s="859"/>
      <c r="AI66" s="859"/>
      <c r="AJ66" s="899"/>
      <c r="AK66" s="763" t="s">
        <v>424</v>
      </c>
      <c r="AL66" s="787"/>
      <c r="AM66" s="787"/>
      <c r="AN66" s="787"/>
      <c r="AO66" s="788"/>
      <c r="AP66" s="763" t="s">
        <v>425</v>
      </c>
      <c r="AQ66" s="764"/>
      <c r="AR66" s="764"/>
      <c r="AS66" s="764"/>
      <c r="AT66" s="765"/>
      <c r="AU66" s="763" t="s">
        <v>426</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592</v>
      </c>
      <c r="C68" s="916"/>
      <c r="D68" s="916"/>
      <c r="E68" s="916"/>
      <c r="F68" s="916"/>
      <c r="G68" s="916"/>
      <c r="H68" s="916"/>
      <c r="I68" s="916"/>
      <c r="J68" s="916"/>
      <c r="K68" s="916"/>
      <c r="L68" s="916"/>
      <c r="M68" s="916"/>
      <c r="N68" s="916"/>
      <c r="O68" s="916"/>
      <c r="P68" s="917"/>
      <c r="Q68" s="918">
        <v>9670</v>
      </c>
      <c r="R68" s="912"/>
      <c r="S68" s="912"/>
      <c r="T68" s="912"/>
      <c r="U68" s="912"/>
      <c r="V68" s="912">
        <v>9715</v>
      </c>
      <c r="W68" s="912"/>
      <c r="X68" s="912"/>
      <c r="Y68" s="912"/>
      <c r="Z68" s="912"/>
      <c r="AA68" s="912">
        <v>-44</v>
      </c>
      <c r="AB68" s="912"/>
      <c r="AC68" s="912"/>
      <c r="AD68" s="912"/>
      <c r="AE68" s="912"/>
      <c r="AF68" s="912">
        <v>-485</v>
      </c>
      <c r="AG68" s="912"/>
      <c r="AH68" s="912"/>
      <c r="AI68" s="912"/>
      <c r="AJ68" s="912"/>
      <c r="AK68" s="912" t="s">
        <v>609</v>
      </c>
      <c r="AL68" s="912"/>
      <c r="AM68" s="912"/>
      <c r="AN68" s="912"/>
      <c r="AO68" s="912"/>
      <c r="AP68" s="912">
        <v>8266</v>
      </c>
      <c r="AQ68" s="912"/>
      <c r="AR68" s="912"/>
      <c r="AS68" s="912"/>
      <c r="AT68" s="912"/>
      <c r="AU68" s="912">
        <v>159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593</v>
      </c>
      <c r="C69" s="920"/>
      <c r="D69" s="920"/>
      <c r="E69" s="920"/>
      <c r="F69" s="920"/>
      <c r="G69" s="920"/>
      <c r="H69" s="920"/>
      <c r="I69" s="920"/>
      <c r="J69" s="920"/>
      <c r="K69" s="920"/>
      <c r="L69" s="920"/>
      <c r="M69" s="920"/>
      <c r="N69" s="920"/>
      <c r="O69" s="920"/>
      <c r="P69" s="921"/>
      <c r="Q69" s="922">
        <v>1452</v>
      </c>
      <c r="R69" s="877"/>
      <c r="S69" s="877"/>
      <c r="T69" s="877"/>
      <c r="U69" s="877"/>
      <c r="V69" s="877">
        <v>1427</v>
      </c>
      <c r="W69" s="877"/>
      <c r="X69" s="877"/>
      <c r="Y69" s="877"/>
      <c r="Z69" s="877"/>
      <c r="AA69" s="877">
        <v>25</v>
      </c>
      <c r="AB69" s="877"/>
      <c r="AC69" s="877"/>
      <c r="AD69" s="877"/>
      <c r="AE69" s="877"/>
      <c r="AF69" s="877">
        <v>25</v>
      </c>
      <c r="AG69" s="877"/>
      <c r="AH69" s="877"/>
      <c r="AI69" s="877"/>
      <c r="AJ69" s="877"/>
      <c r="AK69" s="877">
        <v>20</v>
      </c>
      <c r="AL69" s="877"/>
      <c r="AM69" s="877"/>
      <c r="AN69" s="877"/>
      <c r="AO69" s="877"/>
      <c r="AP69" s="877">
        <v>531</v>
      </c>
      <c r="AQ69" s="877"/>
      <c r="AR69" s="877"/>
      <c r="AS69" s="877"/>
      <c r="AT69" s="877"/>
      <c r="AU69" s="877">
        <v>65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594</v>
      </c>
      <c r="C70" s="920"/>
      <c r="D70" s="920"/>
      <c r="E70" s="920"/>
      <c r="F70" s="920"/>
      <c r="G70" s="920"/>
      <c r="H70" s="920"/>
      <c r="I70" s="920"/>
      <c r="J70" s="920"/>
      <c r="K70" s="920"/>
      <c r="L70" s="920"/>
      <c r="M70" s="920"/>
      <c r="N70" s="920"/>
      <c r="O70" s="920"/>
      <c r="P70" s="921"/>
      <c r="Q70" s="922">
        <v>162</v>
      </c>
      <c r="R70" s="877"/>
      <c r="S70" s="877"/>
      <c r="T70" s="877"/>
      <c r="U70" s="877"/>
      <c r="V70" s="877">
        <v>149</v>
      </c>
      <c r="W70" s="877"/>
      <c r="X70" s="877"/>
      <c r="Y70" s="877"/>
      <c r="Z70" s="877"/>
      <c r="AA70" s="877">
        <v>12</v>
      </c>
      <c r="AB70" s="877"/>
      <c r="AC70" s="877"/>
      <c r="AD70" s="877"/>
      <c r="AE70" s="877"/>
      <c r="AF70" s="877">
        <v>12</v>
      </c>
      <c r="AG70" s="877"/>
      <c r="AH70" s="877"/>
      <c r="AI70" s="877"/>
      <c r="AJ70" s="877"/>
      <c r="AK70" s="877">
        <v>38</v>
      </c>
      <c r="AL70" s="877"/>
      <c r="AM70" s="877"/>
      <c r="AN70" s="877"/>
      <c r="AO70" s="877"/>
      <c r="AP70" s="877" t="s">
        <v>607</v>
      </c>
      <c r="AQ70" s="877"/>
      <c r="AR70" s="877"/>
      <c r="AS70" s="877"/>
      <c r="AT70" s="877"/>
      <c r="AU70" s="877" t="s">
        <v>607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595</v>
      </c>
      <c r="C71" s="920"/>
      <c r="D71" s="920"/>
      <c r="E71" s="920"/>
      <c r="F71" s="920"/>
      <c r="G71" s="920"/>
      <c r="H71" s="920"/>
      <c r="I71" s="920"/>
      <c r="J71" s="920"/>
      <c r="K71" s="920"/>
      <c r="L71" s="920"/>
      <c r="M71" s="920"/>
      <c r="N71" s="920"/>
      <c r="O71" s="920"/>
      <c r="P71" s="921"/>
      <c r="Q71" s="922">
        <v>1031</v>
      </c>
      <c r="R71" s="877"/>
      <c r="S71" s="877"/>
      <c r="T71" s="877"/>
      <c r="U71" s="877"/>
      <c r="V71" s="877">
        <v>1029</v>
      </c>
      <c r="W71" s="877"/>
      <c r="X71" s="877"/>
      <c r="Y71" s="877"/>
      <c r="Z71" s="877"/>
      <c r="AA71" s="877">
        <v>2</v>
      </c>
      <c r="AB71" s="877"/>
      <c r="AC71" s="877"/>
      <c r="AD71" s="877"/>
      <c r="AE71" s="877"/>
      <c r="AF71" s="877">
        <v>2</v>
      </c>
      <c r="AG71" s="877"/>
      <c r="AH71" s="877"/>
      <c r="AI71" s="877"/>
      <c r="AJ71" s="877"/>
      <c r="AK71" s="877">
        <v>452</v>
      </c>
      <c r="AL71" s="877"/>
      <c r="AM71" s="877"/>
      <c r="AN71" s="877"/>
      <c r="AO71" s="877"/>
      <c r="AP71" s="877" t="s">
        <v>607</v>
      </c>
      <c r="AQ71" s="877"/>
      <c r="AR71" s="877"/>
      <c r="AS71" s="877"/>
      <c r="AT71" s="877"/>
      <c r="AU71" s="877" t="s">
        <v>607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596</v>
      </c>
      <c r="C72" s="920"/>
      <c r="D72" s="920"/>
      <c r="E72" s="920"/>
      <c r="F72" s="920"/>
      <c r="G72" s="920"/>
      <c r="H72" s="920"/>
      <c r="I72" s="920"/>
      <c r="J72" s="920"/>
      <c r="K72" s="920"/>
      <c r="L72" s="920"/>
      <c r="M72" s="920"/>
      <c r="N72" s="920"/>
      <c r="O72" s="920"/>
      <c r="P72" s="921"/>
      <c r="Q72" s="922">
        <v>529</v>
      </c>
      <c r="R72" s="877"/>
      <c r="S72" s="877"/>
      <c r="T72" s="877"/>
      <c r="U72" s="877"/>
      <c r="V72" s="877">
        <v>507</v>
      </c>
      <c r="W72" s="877"/>
      <c r="X72" s="877"/>
      <c r="Y72" s="877"/>
      <c r="Z72" s="877"/>
      <c r="AA72" s="877">
        <v>22</v>
      </c>
      <c r="AB72" s="877"/>
      <c r="AC72" s="877"/>
      <c r="AD72" s="877"/>
      <c r="AE72" s="877"/>
      <c r="AF72" s="877">
        <v>22</v>
      </c>
      <c r="AG72" s="877"/>
      <c r="AH72" s="877"/>
      <c r="AI72" s="877"/>
      <c r="AJ72" s="877"/>
      <c r="AK72" s="925" t="s">
        <v>609</v>
      </c>
      <c r="AL72" s="926"/>
      <c r="AM72" s="926"/>
      <c r="AN72" s="926"/>
      <c r="AO72" s="876"/>
      <c r="AP72" s="877" t="s">
        <v>607</v>
      </c>
      <c r="AQ72" s="877"/>
      <c r="AR72" s="877"/>
      <c r="AS72" s="877"/>
      <c r="AT72" s="877"/>
      <c r="AU72" s="877" t="s">
        <v>607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597</v>
      </c>
      <c r="C73" s="920"/>
      <c r="D73" s="920"/>
      <c r="E73" s="920"/>
      <c r="F73" s="920"/>
      <c r="G73" s="920"/>
      <c r="H73" s="920"/>
      <c r="I73" s="920"/>
      <c r="J73" s="920"/>
      <c r="K73" s="920"/>
      <c r="L73" s="920"/>
      <c r="M73" s="920"/>
      <c r="N73" s="920"/>
      <c r="O73" s="920"/>
      <c r="P73" s="921"/>
      <c r="Q73" s="922">
        <v>109616</v>
      </c>
      <c r="R73" s="877"/>
      <c r="S73" s="877"/>
      <c r="T73" s="877"/>
      <c r="U73" s="877"/>
      <c r="V73" s="877">
        <v>107064</v>
      </c>
      <c r="W73" s="877"/>
      <c r="X73" s="877"/>
      <c r="Y73" s="877"/>
      <c r="Z73" s="877"/>
      <c r="AA73" s="877">
        <v>2551</v>
      </c>
      <c r="AB73" s="877"/>
      <c r="AC73" s="877"/>
      <c r="AD73" s="877"/>
      <c r="AE73" s="877"/>
      <c r="AF73" s="877">
        <v>2551</v>
      </c>
      <c r="AG73" s="877"/>
      <c r="AH73" s="877"/>
      <c r="AI73" s="877"/>
      <c r="AJ73" s="877"/>
      <c r="AK73" s="925">
        <v>861</v>
      </c>
      <c r="AL73" s="926"/>
      <c r="AM73" s="926"/>
      <c r="AN73" s="926"/>
      <c r="AO73" s="876"/>
      <c r="AP73" s="877" t="s">
        <v>607</v>
      </c>
      <c r="AQ73" s="877"/>
      <c r="AR73" s="877"/>
      <c r="AS73" s="877"/>
      <c r="AT73" s="877"/>
      <c r="AU73" s="877" t="s">
        <v>607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598</v>
      </c>
      <c r="C74" s="920"/>
      <c r="D74" s="920"/>
      <c r="E74" s="920"/>
      <c r="F74" s="920"/>
      <c r="G74" s="920"/>
      <c r="H74" s="920"/>
      <c r="I74" s="920"/>
      <c r="J74" s="920"/>
      <c r="K74" s="920"/>
      <c r="L74" s="920"/>
      <c r="M74" s="920"/>
      <c r="N74" s="920"/>
      <c r="O74" s="920"/>
      <c r="P74" s="921"/>
      <c r="Q74" s="922">
        <v>4311</v>
      </c>
      <c r="R74" s="877"/>
      <c r="S74" s="877"/>
      <c r="T74" s="877"/>
      <c r="U74" s="877"/>
      <c r="V74" s="877">
        <v>3658</v>
      </c>
      <c r="W74" s="877"/>
      <c r="X74" s="877"/>
      <c r="Y74" s="877"/>
      <c r="Z74" s="877"/>
      <c r="AA74" s="877">
        <v>653</v>
      </c>
      <c r="AB74" s="877"/>
      <c r="AC74" s="877"/>
      <c r="AD74" s="877"/>
      <c r="AE74" s="877"/>
      <c r="AF74" s="877">
        <v>653</v>
      </c>
      <c r="AG74" s="877"/>
      <c r="AH74" s="877"/>
      <c r="AI74" s="877"/>
      <c r="AJ74" s="877"/>
      <c r="AK74" s="877" t="s">
        <v>609</v>
      </c>
      <c r="AL74" s="877"/>
      <c r="AM74" s="877"/>
      <c r="AN74" s="877"/>
      <c r="AO74" s="877"/>
      <c r="AP74" s="877" t="s">
        <v>607</v>
      </c>
      <c r="AQ74" s="877"/>
      <c r="AR74" s="877"/>
      <c r="AS74" s="877"/>
      <c r="AT74" s="877"/>
      <c r="AU74" s="877" t="s">
        <v>607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t="s">
        <v>599</v>
      </c>
      <c r="C75" s="920"/>
      <c r="D75" s="920"/>
      <c r="E75" s="920"/>
      <c r="F75" s="920"/>
      <c r="G75" s="920"/>
      <c r="H75" s="920"/>
      <c r="I75" s="920"/>
      <c r="J75" s="920"/>
      <c r="K75" s="920"/>
      <c r="L75" s="920"/>
      <c r="M75" s="920"/>
      <c r="N75" s="920"/>
      <c r="O75" s="920"/>
      <c r="P75" s="921"/>
      <c r="Q75" s="927">
        <v>91</v>
      </c>
      <c r="R75" s="926"/>
      <c r="S75" s="926"/>
      <c r="T75" s="926"/>
      <c r="U75" s="876"/>
      <c r="V75" s="925">
        <v>88</v>
      </c>
      <c r="W75" s="926"/>
      <c r="X75" s="926"/>
      <c r="Y75" s="926"/>
      <c r="Z75" s="876"/>
      <c r="AA75" s="925">
        <v>3</v>
      </c>
      <c r="AB75" s="926"/>
      <c r="AC75" s="926"/>
      <c r="AD75" s="926"/>
      <c r="AE75" s="876"/>
      <c r="AF75" s="925">
        <v>3</v>
      </c>
      <c r="AG75" s="926"/>
      <c r="AH75" s="926"/>
      <c r="AI75" s="926"/>
      <c r="AJ75" s="876"/>
      <c r="AK75" s="925" t="s">
        <v>609</v>
      </c>
      <c r="AL75" s="926"/>
      <c r="AM75" s="926"/>
      <c r="AN75" s="926"/>
      <c r="AO75" s="876"/>
      <c r="AP75" s="877" t="s">
        <v>607</v>
      </c>
      <c r="AQ75" s="877"/>
      <c r="AR75" s="877"/>
      <c r="AS75" s="877"/>
      <c r="AT75" s="877"/>
      <c r="AU75" s="877" t="s">
        <v>607</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t="s">
        <v>600</v>
      </c>
      <c r="C76" s="920"/>
      <c r="D76" s="920"/>
      <c r="E76" s="920"/>
      <c r="F76" s="920"/>
      <c r="G76" s="920"/>
      <c r="H76" s="920"/>
      <c r="I76" s="920"/>
      <c r="J76" s="920"/>
      <c r="K76" s="920"/>
      <c r="L76" s="920"/>
      <c r="M76" s="920"/>
      <c r="N76" s="920"/>
      <c r="O76" s="920"/>
      <c r="P76" s="921"/>
      <c r="Q76" s="927">
        <v>252</v>
      </c>
      <c r="R76" s="926"/>
      <c r="S76" s="926"/>
      <c r="T76" s="926"/>
      <c r="U76" s="876"/>
      <c r="V76" s="925">
        <v>214</v>
      </c>
      <c r="W76" s="926"/>
      <c r="X76" s="926"/>
      <c r="Y76" s="926"/>
      <c r="Z76" s="876"/>
      <c r="AA76" s="925">
        <v>37</v>
      </c>
      <c r="AB76" s="926"/>
      <c r="AC76" s="926"/>
      <c r="AD76" s="926"/>
      <c r="AE76" s="876"/>
      <c r="AF76" s="925" t="s">
        <v>609</v>
      </c>
      <c r="AG76" s="926"/>
      <c r="AH76" s="926"/>
      <c r="AI76" s="926"/>
      <c r="AJ76" s="876"/>
      <c r="AK76" s="925" t="s">
        <v>609</v>
      </c>
      <c r="AL76" s="926"/>
      <c r="AM76" s="926"/>
      <c r="AN76" s="926"/>
      <c r="AO76" s="876"/>
      <c r="AP76" s="877" t="s">
        <v>607</v>
      </c>
      <c r="AQ76" s="877"/>
      <c r="AR76" s="877"/>
      <c r="AS76" s="877"/>
      <c r="AT76" s="877"/>
      <c r="AU76" s="877" t="s">
        <v>607</v>
      </c>
      <c r="AV76" s="877"/>
      <c r="AW76" s="877"/>
      <c r="AX76" s="877"/>
      <c r="AY76" s="877"/>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7"/>
      <c r="R77" s="926"/>
      <c r="S77" s="926"/>
      <c r="T77" s="926"/>
      <c r="U77" s="876"/>
      <c r="V77" s="925"/>
      <c r="W77" s="926"/>
      <c r="X77" s="926"/>
      <c r="Y77" s="926"/>
      <c r="Z77" s="876"/>
      <c r="AA77" s="925"/>
      <c r="AB77" s="926"/>
      <c r="AC77" s="926"/>
      <c r="AD77" s="926"/>
      <c r="AE77" s="876"/>
      <c r="AF77" s="925"/>
      <c r="AG77" s="926"/>
      <c r="AH77" s="926"/>
      <c r="AI77" s="926"/>
      <c r="AJ77" s="876"/>
      <c r="AK77" s="925"/>
      <c r="AL77" s="926"/>
      <c r="AM77" s="926"/>
      <c r="AN77" s="926"/>
      <c r="AO77" s="876"/>
      <c r="AP77" s="925"/>
      <c r="AQ77" s="926"/>
      <c r="AR77" s="926"/>
      <c r="AS77" s="926"/>
      <c r="AT77" s="876"/>
      <c r="AU77" s="925"/>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392</v>
      </c>
      <c r="B88" s="836" t="s">
        <v>427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2783</v>
      </c>
      <c r="AG88" s="888"/>
      <c r="AH88" s="888"/>
      <c r="AI88" s="888"/>
      <c r="AJ88" s="888"/>
      <c r="AK88" s="885"/>
      <c r="AL88" s="885"/>
      <c r="AM88" s="885"/>
      <c r="AN88" s="885"/>
      <c r="AO88" s="885"/>
      <c r="AP88" s="888">
        <f t="shared" ref="AP88" si="2">SUM(AP68:AT87)</f>
        <v>8797</v>
      </c>
      <c r="AQ88" s="888"/>
      <c r="AR88" s="888"/>
      <c r="AS88" s="888"/>
      <c r="AT88" s="888"/>
      <c r="AU88" s="888">
        <f t="shared" ref="AU88" si="3">SUM(AU68:AY87)</f>
        <v>224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462</v>
      </c>
      <c r="CS102" s="896"/>
      <c r="CT102" s="896"/>
      <c r="CU102" s="896"/>
      <c r="CV102" s="939"/>
      <c r="CW102" s="938">
        <f t="shared" ref="CW102" si="4">SUM(CW7:DA88)</f>
        <v>94</v>
      </c>
      <c r="CX102" s="896"/>
      <c r="CY102" s="896"/>
      <c r="CZ102" s="896"/>
      <c r="DA102" s="939"/>
      <c r="DB102" s="938">
        <f t="shared" ref="DB102" si="5">SUM(DB7:DF88)</f>
        <v>882</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433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435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436</v>
      </c>
      <c r="AB109" s="941"/>
      <c r="AC109" s="941"/>
      <c r="AD109" s="941"/>
      <c r="AE109" s="942"/>
      <c r="AF109" s="940" t="s">
        <v>310</v>
      </c>
      <c r="AG109" s="941"/>
      <c r="AH109" s="941"/>
      <c r="AI109" s="941"/>
      <c r="AJ109" s="942"/>
      <c r="AK109" s="940" t="s">
        <v>309</v>
      </c>
      <c r="AL109" s="941"/>
      <c r="AM109" s="941"/>
      <c r="AN109" s="941"/>
      <c r="AO109" s="942"/>
      <c r="AP109" s="940" t="s">
        <v>437</v>
      </c>
      <c r="AQ109" s="941"/>
      <c r="AR109" s="941"/>
      <c r="AS109" s="941"/>
      <c r="AT109" s="943"/>
      <c r="AU109" s="960" t="s">
        <v>435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436</v>
      </c>
      <c r="BR109" s="941"/>
      <c r="BS109" s="941"/>
      <c r="BT109" s="941"/>
      <c r="BU109" s="942"/>
      <c r="BV109" s="940" t="s">
        <v>310</v>
      </c>
      <c r="BW109" s="941"/>
      <c r="BX109" s="941"/>
      <c r="BY109" s="941"/>
      <c r="BZ109" s="942"/>
      <c r="CA109" s="940" t="s">
        <v>309</v>
      </c>
      <c r="CB109" s="941"/>
      <c r="CC109" s="941"/>
      <c r="CD109" s="941"/>
      <c r="CE109" s="942"/>
      <c r="CF109" s="961" t="s">
        <v>437</v>
      </c>
      <c r="CG109" s="961"/>
      <c r="CH109" s="961"/>
      <c r="CI109" s="961"/>
      <c r="CJ109" s="961"/>
      <c r="CK109" s="940" t="s">
        <v>438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436</v>
      </c>
      <c r="DH109" s="941"/>
      <c r="DI109" s="941"/>
      <c r="DJ109" s="941"/>
      <c r="DK109" s="942"/>
      <c r="DL109" s="940" t="s">
        <v>310</v>
      </c>
      <c r="DM109" s="941"/>
      <c r="DN109" s="941"/>
      <c r="DO109" s="941"/>
      <c r="DP109" s="942"/>
      <c r="DQ109" s="940" t="s">
        <v>309</v>
      </c>
      <c r="DR109" s="941"/>
      <c r="DS109" s="941"/>
      <c r="DT109" s="941"/>
      <c r="DU109" s="942"/>
      <c r="DV109" s="940" t="s">
        <v>437</v>
      </c>
      <c r="DW109" s="941"/>
      <c r="DX109" s="941"/>
      <c r="DY109" s="941"/>
      <c r="DZ109" s="943"/>
    </row>
    <row r="110" spans="1:131" s="247" customFormat="1" ht="26.25" customHeight="1" x14ac:dyDescent="0.2">
      <c r="A110" s="944" t="s">
        <v>439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289931</v>
      </c>
      <c r="AB110" s="948"/>
      <c r="AC110" s="948"/>
      <c r="AD110" s="948"/>
      <c r="AE110" s="949"/>
      <c r="AF110" s="950">
        <v>260622</v>
      </c>
      <c r="AG110" s="948"/>
      <c r="AH110" s="948"/>
      <c r="AI110" s="948"/>
      <c r="AJ110" s="949"/>
      <c r="AK110" s="950">
        <v>232672</v>
      </c>
      <c r="AL110" s="948"/>
      <c r="AM110" s="948"/>
      <c r="AN110" s="948"/>
      <c r="AO110" s="949"/>
      <c r="AP110" s="951">
        <v>5.6</v>
      </c>
      <c r="AQ110" s="952"/>
      <c r="AR110" s="952"/>
      <c r="AS110" s="952"/>
      <c r="AT110" s="953"/>
      <c r="AU110" s="954" t="s">
        <v>72</v>
      </c>
      <c r="AV110" s="955"/>
      <c r="AW110" s="955"/>
      <c r="AX110" s="955"/>
      <c r="AY110" s="955"/>
      <c r="AZ110" s="996" t="s">
        <v>440</v>
      </c>
      <c r="BA110" s="945"/>
      <c r="BB110" s="945"/>
      <c r="BC110" s="945"/>
      <c r="BD110" s="945"/>
      <c r="BE110" s="945"/>
      <c r="BF110" s="945"/>
      <c r="BG110" s="945"/>
      <c r="BH110" s="945"/>
      <c r="BI110" s="945"/>
      <c r="BJ110" s="945"/>
      <c r="BK110" s="945"/>
      <c r="BL110" s="945"/>
      <c r="BM110" s="945"/>
      <c r="BN110" s="945"/>
      <c r="BO110" s="945"/>
      <c r="BP110" s="946"/>
      <c r="BQ110" s="982">
        <v>2204648</v>
      </c>
      <c r="BR110" s="983"/>
      <c r="BS110" s="983"/>
      <c r="BT110" s="983"/>
      <c r="BU110" s="983"/>
      <c r="BV110" s="983">
        <v>1978621</v>
      </c>
      <c r="BW110" s="983"/>
      <c r="BX110" s="983"/>
      <c r="BY110" s="983"/>
      <c r="BZ110" s="983"/>
      <c r="CA110" s="983">
        <v>1776520</v>
      </c>
      <c r="CB110" s="983"/>
      <c r="CC110" s="983"/>
      <c r="CD110" s="983"/>
      <c r="CE110" s="983"/>
      <c r="CF110" s="997">
        <v>42.5</v>
      </c>
      <c r="CG110" s="998"/>
      <c r="CH110" s="998"/>
      <c r="CI110" s="998"/>
      <c r="CJ110" s="998"/>
      <c r="CK110" s="999" t="s">
        <v>441</v>
      </c>
      <c r="CL110" s="1000"/>
      <c r="CM110" s="979" t="s">
        <v>442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61459</v>
      </c>
      <c r="DH110" s="983"/>
      <c r="DI110" s="983"/>
      <c r="DJ110" s="983"/>
      <c r="DK110" s="983"/>
      <c r="DL110" s="983" t="s">
        <v>443</v>
      </c>
      <c r="DM110" s="983"/>
      <c r="DN110" s="983"/>
      <c r="DO110" s="983"/>
      <c r="DP110" s="983"/>
      <c r="DQ110" s="983" t="s">
        <v>443</v>
      </c>
      <c r="DR110" s="983"/>
      <c r="DS110" s="983"/>
      <c r="DT110" s="983"/>
      <c r="DU110" s="983"/>
      <c r="DV110" s="984" t="s">
        <v>129</v>
      </c>
      <c r="DW110" s="984"/>
      <c r="DX110" s="984"/>
      <c r="DY110" s="984"/>
      <c r="DZ110" s="985"/>
    </row>
    <row r="111" spans="1:131" s="247" customFormat="1" ht="26.25" customHeight="1" x14ac:dyDescent="0.2">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129</v>
      </c>
      <c r="AB111" s="990"/>
      <c r="AC111" s="990"/>
      <c r="AD111" s="990"/>
      <c r="AE111" s="991"/>
      <c r="AF111" s="992" t="s">
        <v>129</v>
      </c>
      <c r="AG111" s="990"/>
      <c r="AH111" s="990"/>
      <c r="AI111" s="990"/>
      <c r="AJ111" s="991"/>
      <c r="AK111" s="992" t="s">
        <v>445</v>
      </c>
      <c r="AL111" s="990"/>
      <c r="AM111" s="990"/>
      <c r="AN111" s="990"/>
      <c r="AO111" s="991"/>
      <c r="AP111" s="993" t="s">
        <v>443</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74322</v>
      </c>
      <c r="BR111" s="976"/>
      <c r="BS111" s="976"/>
      <c r="BT111" s="976"/>
      <c r="BU111" s="976"/>
      <c r="BV111" s="976" t="s">
        <v>445</v>
      </c>
      <c r="BW111" s="976"/>
      <c r="BX111" s="976"/>
      <c r="BY111" s="976"/>
      <c r="BZ111" s="976"/>
      <c r="CA111" s="976" t="s">
        <v>445</v>
      </c>
      <c r="CB111" s="976"/>
      <c r="CC111" s="976"/>
      <c r="CD111" s="976"/>
      <c r="CE111" s="976"/>
      <c r="CF111" s="970" t="s">
        <v>129</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443</v>
      </c>
      <c r="DH111" s="976"/>
      <c r="DI111" s="976"/>
      <c r="DJ111" s="976"/>
      <c r="DK111" s="976"/>
      <c r="DL111" s="976" t="s">
        <v>129</v>
      </c>
      <c r="DM111" s="976"/>
      <c r="DN111" s="976"/>
      <c r="DO111" s="976"/>
      <c r="DP111" s="976"/>
      <c r="DQ111" s="976" t="s">
        <v>129</v>
      </c>
      <c r="DR111" s="976"/>
      <c r="DS111" s="976"/>
      <c r="DT111" s="976"/>
      <c r="DU111" s="976"/>
      <c r="DV111" s="977" t="s">
        <v>443</v>
      </c>
      <c r="DW111" s="977"/>
      <c r="DX111" s="977"/>
      <c r="DY111" s="977"/>
      <c r="DZ111" s="978"/>
    </row>
    <row r="112" spans="1:131" s="247" customFormat="1" ht="26.25" customHeight="1" x14ac:dyDescent="0.2">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445</v>
      </c>
      <c r="AG112" s="1015"/>
      <c r="AH112" s="1015"/>
      <c r="AI112" s="1015"/>
      <c r="AJ112" s="1016"/>
      <c r="AK112" s="1017" t="s">
        <v>129</v>
      </c>
      <c r="AL112" s="1015"/>
      <c r="AM112" s="1015"/>
      <c r="AN112" s="1015"/>
      <c r="AO112" s="1016"/>
      <c r="AP112" s="1018" t="s">
        <v>129</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1474837</v>
      </c>
      <c r="BR112" s="976"/>
      <c r="BS112" s="976"/>
      <c r="BT112" s="976"/>
      <c r="BU112" s="976"/>
      <c r="BV112" s="976">
        <v>1378415</v>
      </c>
      <c r="BW112" s="976"/>
      <c r="BX112" s="976"/>
      <c r="BY112" s="976"/>
      <c r="BZ112" s="976"/>
      <c r="CA112" s="976">
        <v>1288513</v>
      </c>
      <c r="CB112" s="976"/>
      <c r="CC112" s="976"/>
      <c r="CD112" s="976"/>
      <c r="CE112" s="976"/>
      <c r="CF112" s="970">
        <v>30.8</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445</v>
      </c>
      <c r="DH112" s="976"/>
      <c r="DI112" s="976"/>
      <c r="DJ112" s="976"/>
      <c r="DK112" s="976"/>
      <c r="DL112" s="976" t="s">
        <v>129</v>
      </c>
      <c r="DM112" s="976"/>
      <c r="DN112" s="976"/>
      <c r="DO112" s="976"/>
      <c r="DP112" s="976"/>
      <c r="DQ112" s="976" t="s">
        <v>129</v>
      </c>
      <c r="DR112" s="976"/>
      <c r="DS112" s="976"/>
      <c r="DT112" s="976"/>
      <c r="DU112" s="976"/>
      <c r="DV112" s="977" t="s">
        <v>129</v>
      </c>
      <c r="DW112" s="977"/>
      <c r="DX112" s="977"/>
      <c r="DY112" s="977"/>
      <c r="DZ112" s="978"/>
    </row>
    <row r="113" spans="1:130" s="247" customFormat="1" ht="26.25" customHeight="1" x14ac:dyDescent="0.2">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187624</v>
      </c>
      <c r="AB113" s="990"/>
      <c r="AC113" s="990"/>
      <c r="AD113" s="990"/>
      <c r="AE113" s="991"/>
      <c r="AF113" s="992">
        <v>180129</v>
      </c>
      <c r="AG113" s="990"/>
      <c r="AH113" s="990"/>
      <c r="AI113" s="990"/>
      <c r="AJ113" s="991"/>
      <c r="AK113" s="992">
        <v>168649</v>
      </c>
      <c r="AL113" s="990"/>
      <c r="AM113" s="990"/>
      <c r="AN113" s="990"/>
      <c r="AO113" s="991"/>
      <c r="AP113" s="993">
        <v>4</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275243</v>
      </c>
      <c r="BR113" s="976"/>
      <c r="BS113" s="976"/>
      <c r="BT113" s="976"/>
      <c r="BU113" s="976"/>
      <c r="BV113" s="976">
        <v>251320</v>
      </c>
      <c r="BW113" s="976"/>
      <c r="BX113" s="976"/>
      <c r="BY113" s="976"/>
      <c r="BZ113" s="976"/>
      <c r="CA113" s="976">
        <v>223566</v>
      </c>
      <c r="CB113" s="976"/>
      <c r="CC113" s="976"/>
      <c r="CD113" s="976"/>
      <c r="CE113" s="976"/>
      <c r="CF113" s="970">
        <v>5.4</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129</v>
      </c>
      <c r="DM113" s="1015"/>
      <c r="DN113" s="1015"/>
      <c r="DO113" s="1015"/>
      <c r="DP113" s="1016"/>
      <c r="DQ113" s="1017" t="s">
        <v>445</v>
      </c>
      <c r="DR113" s="1015"/>
      <c r="DS113" s="1015"/>
      <c r="DT113" s="1015"/>
      <c r="DU113" s="1016"/>
      <c r="DV113" s="1018" t="s">
        <v>445</v>
      </c>
      <c r="DW113" s="1019"/>
      <c r="DX113" s="1019"/>
      <c r="DY113" s="1019"/>
      <c r="DZ113" s="1020"/>
    </row>
    <row r="114" spans="1:130" s="247" customFormat="1" ht="26.25" customHeight="1" x14ac:dyDescent="0.2">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36355</v>
      </c>
      <c r="AB114" s="1015"/>
      <c r="AC114" s="1015"/>
      <c r="AD114" s="1015"/>
      <c r="AE114" s="1016"/>
      <c r="AF114" s="1017">
        <v>39174</v>
      </c>
      <c r="AG114" s="1015"/>
      <c r="AH114" s="1015"/>
      <c r="AI114" s="1015"/>
      <c r="AJ114" s="1016"/>
      <c r="AK114" s="1017">
        <v>45839</v>
      </c>
      <c r="AL114" s="1015"/>
      <c r="AM114" s="1015"/>
      <c r="AN114" s="1015"/>
      <c r="AO114" s="1016"/>
      <c r="AP114" s="1018">
        <v>1.1000000000000001</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1268006</v>
      </c>
      <c r="BR114" s="976"/>
      <c r="BS114" s="976"/>
      <c r="BT114" s="976"/>
      <c r="BU114" s="976"/>
      <c r="BV114" s="976">
        <v>1145284</v>
      </c>
      <c r="BW114" s="976"/>
      <c r="BX114" s="976"/>
      <c r="BY114" s="976"/>
      <c r="BZ114" s="976"/>
      <c r="CA114" s="976">
        <v>1107230</v>
      </c>
      <c r="CB114" s="976"/>
      <c r="CC114" s="976"/>
      <c r="CD114" s="976"/>
      <c r="CE114" s="976"/>
      <c r="CF114" s="970">
        <v>26.5</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129</v>
      </c>
      <c r="DM114" s="1015"/>
      <c r="DN114" s="1015"/>
      <c r="DO114" s="1015"/>
      <c r="DP114" s="1016"/>
      <c r="DQ114" s="1017" t="s">
        <v>129</v>
      </c>
      <c r="DR114" s="1015"/>
      <c r="DS114" s="1015"/>
      <c r="DT114" s="1015"/>
      <c r="DU114" s="1016"/>
      <c r="DV114" s="1018" t="s">
        <v>129</v>
      </c>
      <c r="DW114" s="1019"/>
      <c r="DX114" s="1019"/>
      <c r="DY114" s="1019"/>
      <c r="DZ114" s="1020"/>
    </row>
    <row r="115" spans="1:130" s="247" customFormat="1" ht="26.25" customHeight="1" x14ac:dyDescent="0.2">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18902</v>
      </c>
      <c r="AB115" s="990"/>
      <c r="AC115" s="990"/>
      <c r="AD115" s="990"/>
      <c r="AE115" s="991"/>
      <c r="AF115" s="992">
        <v>12863</v>
      </c>
      <c r="AG115" s="990"/>
      <c r="AH115" s="990"/>
      <c r="AI115" s="990"/>
      <c r="AJ115" s="991"/>
      <c r="AK115" s="992" t="s">
        <v>129</v>
      </c>
      <c r="AL115" s="990"/>
      <c r="AM115" s="990"/>
      <c r="AN115" s="990"/>
      <c r="AO115" s="991"/>
      <c r="AP115" s="993" t="s">
        <v>445</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445</v>
      </c>
      <c r="BR115" s="976"/>
      <c r="BS115" s="976"/>
      <c r="BT115" s="976"/>
      <c r="BU115" s="976"/>
      <c r="BV115" s="976" t="s">
        <v>129</v>
      </c>
      <c r="BW115" s="976"/>
      <c r="BX115" s="976"/>
      <c r="BY115" s="976"/>
      <c r="BZ115" s="976"/>
      <c r="CA115" s="976" t="s">
        <v>129</v>
      </c>
      <c r="CB115" s="976"/>
      <c r="CC115" s="976"/>
      <c r="CD115" s="976"/>
      <c r="CE115" s="976"/>
      <c r="CF115" s="970" t="s">
        <v>129</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129</v>
      </c>
      <c r="DH115" s="1015"/>
      <c r="DI115" s="1015"/>
      <c r="DJ115" s="1015"/>
      <c r="DK115" s="1016"/>
      <c r="DL115" s="1017" t="s">
        <v>445</v>
      </c>
      <c r="DM115" s="1015"/>
      <c r="DN115" s="1015"/>
      <c r="DO115" s="1015"/>
      <c r="DP115" s="1016"/>
      <c r="DQ115" s="1017" t="s">
        <v>129</v>
      </c>
      <c r="DR115" s="1015"/>
      <c r="DS115" s="1015"/>
      <c r="DT115" s="1015"/>
      <c r="DU115" s="1016"/>
      <c r="DV115" s="1018" t="s">
        <v>129</v>
      </c>
      <c r="DW115" s="1019"/>
      <c r="DX115" s="1019"/>
      <c r="DY115" s="1019"/>
      <c r="DZ115" s="1020"/>
    </row>
    <row r="116" spans="1:130" s="247" customFormat="1" ht="26.25" customHeight="1" x14ac:dyDescent="0.2">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129</v>
      </c>
      <c r="AB116" s="1015"/>
      <c r="AC116" s="1015"/>
      <c r="AD116" s="1015"/>
      <c r="AE116" s="1016"/>
      <c r="AF116" s="1017" t="s">
        <v>129</v>
      </c>
      <c r="AG116" s="1015"/>
      <c r="AH116" s="1015"/>
      <c r="AI116" s="1015"/>
      <c r="AJ116" s="1016"/>
      <c r="AK116" s="1017" t="s">
        <v>445</v>
      </c>
      <c r="AL116" s="1015"/>
      <c r="AM116" s="1015"/>
      <c r="AN116" s="1015"/>
      <c r="AO116" s="1016"/>
      <c r="AP116" s="1018" t="s">
        <v>443</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445</v>
      </c>
      <c r="BR116" s="976"/>
      <c r="BS116" s="976"/>
      <c r="BT116" s="976"/>
      <c r="BU116" s="976"/>
      <c r="BV116" s="976" t="s">
        <v>445</v>
      </c>
      <c r="BW116" s="976"/>
      <c r="BX116" s="976"/>
      <c r="BY116" s="976"/>
      <c r="BZ116" s="976"/>
      <c r="CA116" s="976" t="s">
        <v>445</v>
      </c>
      <c r="CB116" s="976"/>
      <c r="CC116" s="976"/>
      <c r="CD116" s="976"/>
      <c r="CE116" s="976"/>
      <c r="CF116" s="970" t="s">
        <v>129</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443</v>
      </c>
      <c r="DH116" s="1015"/>
      <c r="DI116" s="1015"/>
      <c r="DJ116" s="1015"/>
      <c r="DK116" s="1016"/>
      <c r="DL116" s="1017" t="s">
        <v>129</v>
      </c>
      <c r="DM116" s="1015"/>
      <c r="DN116" s="1015"/>
      <c r="DO116" s="1015"/>
      <c r="DP116" s="1016"/>
      <c r="DQ116" s="1017" t="s">
        <v>129</v>
      </c>
      <c r="DR116" s="1015"/>
      <c r="DS116" s="1015"/>
      <c r="DT116" s="1015"/>
      <c r="DU116" s="1016"/>
      <c r="DV116" s="1018" t="s">
        <v>443</v>
      </c>
      <c r="DW116" s="1019"/>
      <c r="DX116" s="1019"/>
      <c r="DY116" s="1019"/>
      <c r="DZ116" s="1020"/>
    </row>
    <row r="117" spans="1:130" s="247" customFormat="1" ht="26.25" customHeight="1" x14ac:dyDescent="0.2">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532812</v>
      </c>
      <c r="AB117" s="1033"/>
      <c r="AC117" s="1033"/>
      <c r="AD117" s="1033"/>
      <c r="AE117" s="1034"/>
      <c r="AF117" s="1035">
        <v>492788</v>
      </c>
      <c r="AG117" s="1033"/>
      <c r="AH117" s="1033"/>
      <c r="AI117" s="1033"/>
      <c r="AJ117" s="1034"/>
      <c r="AK117" s="1035">
        <v>447160</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129</v>
      </c>
      <c r="BR117" s="976"/>
      <c r="BS117" s="976"/>
      <c r="BT117" s="976"/>
      <c r="BU117" s="976"/>
      <c r="BV117" s="976" t="s">
        <v>129</v>
      </c>
      <c r="BW117" s="976"/>
      <c r="BX117" s="976"/>
      <c r="BY117" s="976"/>
      <c r="BZ117" s="976"/>
      <c r="CA117" s="976" t="s">
        <v>129</v>
      </c>
      <c r="CB117" s="976"/>
      <c r="CC117" s="976"/>
      <c r="CD117" s="976"/>
      <c r="CE117" s="976"/>
      <c r="CF117" s="970" t="s">
        <v>445</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443</v>
      </c>
      <c r="DM117" s="1015"/>
      <c r="DN117" s="1015"/>
      <c r="DO117" s="1015"/>
      <c r="DP117" s="1016"/>
      <c r="DQ117" s="1017" t="s">
        <v>445</v>
      </c>
      <c r="DR117" s="1015"/>
      <c r="DS117" s="1015"/>
      <c r="DT117" s="1015"/>
      <c r="DU117" s="1016"/>
      <c r="DV117" s="1018" t="s">
        <v>443</v>
      </c>
      <c r="DW117" s="1019"/>
      <c r="DX117" s="1019"/>
      <c r="DY117" s="1019"/>
      <c r="DZ117" s="1020"/>
    </row>
    <row r="118" spans="1:130" s="247" customFormat="1" ht="26.25" customHeight="1" x14ac:dyDescent="0.2">
      <c r="A118" s="960" t="s">
        <v>438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436</v>
      </c>
      <c r="AB118" s="941"/>
      <c r="AC118" s="941"/>
      <c r="AD118" s="941"/>
      <c r="AE118" s="942"/>
      <c r="AF118" s="940" t="s">
        <v>310</v>
      </c>
      <c r="AG118" s="941"/>
      <c r="AH118" s="941"/>
      <c r="AI118" s="941"/>
      <c r="AJ118" s="942"/>
      <c r="AK118" s="940" t="s">
        <v>309</v>
      </c>
      <c r="AL118" s="941"/>
      <c r="AM118" s="941"/>
      <c r="AN118" s="941"/>
      <c r="AO118" s="942"/>
      <c r="AP118" s="1027" t="s">
        <v>437</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443</v>
      </c>
      <c r="BW118" s="1054"/>
      <c r="BX118" s="1054"/>
      <c r="BY118" s="1054"/>
      <c r="BZ118" s="1054"/>
      <c r="CA118" s="1054">
        <v>19616</v>
      </c>
      <c r="CB118" s="1054"/>
      <c r="CC118" s="1054"/>
      <c r="CD118" s="1054"/>
      <c r="CE118" s="1054"/>
      <c r="CF118" s="970">
        <v>0.5</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129</v>
      </c>
      <c r="DM118" s="1015"/>
      <c r="DN118" s="1015"/>
      <c r="DO118" s="1015"/>
      <c r="DP118" s="1016"/>
      <c r="DQ118" s="1017" t="s">
        <v>129</v>
      </c>
      <c r="DR118" s="1015"/>
      <c r="DS118" s="1015"/>
      <c r="DT118" s="1015"/>
      <c r="DU118" s="1016"/>
      <c r="DV118" s="1018" t="s">
        <v>443</v>
      </c>
      <c r="DW118" s="1019"/>
      <c r="DX118" s="1019"/>
      <c r="DY118" s="1019"/>
      <c r="DZ118" s="1020"/>
    </row>
    <row r="119" spans="1:130" s="247" customFormat="1" ht="26.25" customHeight="1" x14ac:dyDescent="0.2">
      <c r="A119" s="1114" t="s">
        <v>441</v>
      </c>
      <c r="B119" s="1000"/>
      <c r="C119" s="979" t="s">
        <v>442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443</v>
      </c>
      <c r="AG119" s="948"/>
      <c r="AH119" s="948"/>
      <c r="AI119" s="948"/>
      <c r="AJ119" s="949"/>
      <c r="AK119" s="950" t="s">
        <v>129</v>
      </c>
      <c r="AL119" s="948"/>
      <c r="AM119" s="948"/>
      <c r="AN119" s="948"/>
      <c r="AO119" s="949"/>
      <c r="AP119" s="951" t="s">
        <v>129</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469</v>
      </c>
      <c r="BP119" s="1062"/>
      <c r="BQ119" s="1053">
        <v>5297056</v>
      </c>
      <c r="BR119" s="1054"/>
      <c r="BS119" s="1054"/>
      <c r="BT119" s="1054"/>
      <c r="BU119" s="1054"/>
      <c r="BV119" s="1054">
        <v>4753640</v>
      </c>
      <c r="BW119" s="1054"/>
      <c r="BX119" s="1054"/>
      <c r="BY119" s="1054"/>
      <c r="BZ119" s="1054"/>
      <c r="CA119" s="1054">
        <v>4415445</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12863</v>
      </c>
      <c r="DH119" s="1040"/>
      <c r="DI119" s="1040"/>
      <c r="DJ119" s="1040"/>
      <c r="DK119" s="1041"/>
      <c r="DL119" s="1039" t="s">
        <v>129</v>
      </c>
      <c r="DM119" s="1040"/>
      <c r="DN119" s="1040"/>
      <c r="DO119" s="1040"/>
      <c r="DP119" s="1041"/>
      <c r="DQ119" s="1039" t="s">
        <v>129</v>
      </c>
      <c r="DR119" s="1040"/>
      <c r="DS119" s="1040"/>
      <c r="DT119" s="1040"/>
      <c r="DU119" s="1041"/>
      <c r="DV119" s="1042" t="s">
        <v>445</v>
      </c>
      <c r="DW119" s="1043"/>
      <c r="DX119" s="1043"/>
      <c r="DY119" s="1043"/>
      <c r="DZ119" s="1044"/>
    </row>
    <row r="120" spans="1:130" s="247" customFormat="1" ht="26.25" customHeight="1" x14ac:dyDescent="0.2">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129</v>
      </c>
      <c r="AB120" s="1015"/>
      <c r="AC120" s="1015"/>
      <c r="AD120" s="1015"/>
      <c r="AE120" s="1016"/>
      <c r="AF120" s="1017" t="s">
        <v>129</v>
      </c>
      <c r="AG120" s="1015"/>
      <c r="AH120" s="1015"/>
      <c r="AI120" s="1015"/>
      <c r="AJ120" s="1016"/>
      <c r="AK120" s="1017" t="s">
        <v>129</v>
      </c>
      <c r="AL120" s="1015"/>
      <c r="AM120" s="1015"/>
      <c r="AN120" s="1015"/>
      <c r="AO120" s="1016"/>
      <c r="AP120" s="1018" t="s">
        <v>129</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13062623</v>
      </c>
      <c r="BR120" s="983"/>
      <c r="BS120" s="983"/>
      <c r="BT120" s="983"/>
      <c r="BU120" s="983"/>
      <c r="BV120" s="983">
        <v>12997352</v>
      </c>
      <c r="BW120" s="983"/>
      <c r="BX120" s="983"/>
      <c r="BY120" s="983"/>
      <c r="BZ120" s="983"/>
      <c r="CA120" s="983">
        <v>12999449</v>
      </c>
      <c r="CB120" s="983"/>
      <c r="CC120" s="983"/>
      <c r="CD120" s="983"/>
      <c r="CE120" s="983"/>
      <c r="CF120" s="997">
        <v>311.2</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708364</v>
      </c>
      <c r="DH120" s="983"/>
      <c r="DI120" s="983"/>
      <c r="DJ120" s="983"/>
      <c r="DK120" s="983"/>
      <c r="DL120" s="983">
        <v>643964</v>
      </c>
      <c r="DM120" s="983"/>
      <c r="DN120" s="983"/>
      <c r="DO120" s="983"/>
      <c r="DP120" s="983"/>
      <c r="DQ120" s="983">
        <v>579669</v>
      </c>
      <c r="DR120" s="983"/>
      <c r="DS120" s="983"/>
      <c r="DT120" s="983"/>
      <c r="DU120" s="983"/>
      <c r="DV120" s="984">
        <v>13.9</v>
      </c>
      <c r="DW120" s="984"/>
      <c r="DX120" s="984"/>
      <c r="DY120" s="984"/>
      <c r="DZ120" s="985"/>
    </row>
    <row r="121" spans="1:130" s="247" customFormat="1" ht="26.25" customHeight="1" x14ac:dyDescent="0.2">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443</v>
      </c>
      <c r="AG121" s="1015"/>
      <c r="AH121" s="1015"/>
      <c r="AI121" s="1015"/>
      <c r="AJ121" s="1016"/>
      <c r="AK121" s="1017" t="s">
        <v>129</v>
      </c>
      <c r="AL121" s="1015"/>
      <c r="AM121" s="1015"/>
      <c r="AN121" s="1015"/>
      <c r="AO121" s="1016"/>
      <c r="AP121" s="1018" t="s">
        <v>443</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74341</v>
      </c>
      <c r="BR121" s="976"/>
      <c r="BS121" s="976"/>
      <c r="BT121" s="976"/>
      <c r="BU121" s="976"/>
      <c r="BV121" s="976">
        <v>55836</v>
      </c>
      <c r="BW121" s="976"/>
      <c r="BX121" s="976"/>
      <c r="BY121" s="976"/>
      <c r="BZ121" s="976"/>
      <c r="CA121" s="976">
        <v>34465</v>
      </c>
      <c r="CB121" s="976"/>
      <c r="CC121" s="976"/>
      <c r="CD121" s="976"/>
      <c r="CE121" s="976"/>
      <c r="CF121" s="970">
        <v>0.8</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474298</v>
      </c>
      <c r="DH121" s="976"/>
      <c r="DI121" s="976"/>
      <c r="DJ121" s="976"/>
      <c r="DK121" s="976"/>
      <c r="DL121" s="976">
        <v>434035</v>
      </c>
      <c r="DM121" s="976"/>
      <c r="DN121" s="976"/>
      <c r="DO121" s="976"/>
      <c r="DP121" s="976"/>
      <c r="DQ121" s="976">
        <v>392892</v>
      </c>
      <c r="DR121" s="976"/>
      <c r="DS121" s="976"/>
      <c r="DT121" s="976"/>
      <c r="DU121" s="976"/>
      <c r="DV121" s="977">
        <v>9.4</v>
      </c>
      <c r="DW121" s="977"/>
      <c r="DX121" s="977"/>
      <c r="DY121" s="977"/>
      <c r="DZ121" s="978"/>
    </row>
    <row r="122" spans="1:130" s="247" customFormat="1" ht="26.25" customHeight="1" x14ac:dyDescent="0.2">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443</v>
      </c>
      <c r="AB122" s="1015"/>
      <c r="AC122" s="1015"/>
      <c r="AD122" s="1015"/>
      <c r="AE122" s="1016"/>
      <c r="AF122" s="1017" t="s">
        <v>129</v>
      </c>
      <c r="AG122" s="1015"/>
      <c r="AH122" s="1015"/>
      <c r="AI122" s="1015"/>
      <c r="AJ122" s="1016"/>
      <c r="AK122" s="1017" t="s">
        <v>129</v>
      </c>
      <c r="AL122" s="1015"/>
      <c r="AM122" s="1015"/>
      <c r="AN122" s="1015"/>
      <c r="AO122" s="1016"/>
      <c r="AP122" s="1018" t="s">
        <v>129</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3557179</v>
      </c>
      <c r="BR122" s="1054"/>
      <c r="BS122" s="1054"/>
      <c r="BT122" s="1054"/>
      <c r="BU122" s="1054"/>
      <c r="BV122" s="1054">
        <v>3159818</v>
      </c>
      <c r="BW122" s="1054"/>
      <c r="BX122" s="1054"/>
      <c r="BY122" s="1054"/>
      <c r="BZ122" s="1054"/>
      <c r="CA122" s="1054">
        <v>2870656</v>
      </c>
      <c r="CB122" s="1054"/>
      <c r="CC122" s="1054"/>
      <c r="CD122" s="1054"/>
      <c r="CE122" s="1054"/>
      <c r="CF122" s="1074">
        <v>68.7</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v>291861</v>
      </c>
      <c r="DH122" s="976"/>
      <c r="DI122" s="976"/>
      <c r="DJ122" s="976"/>
      <c r="DK122" s="976"/>
      <c r="DL122" s="976">
        <v>300196</v>
      </c>
      <c r="DM122" s="976"/>
      <c r="DN122" s="976"/>
      <c r="DO122" s="976"/>
      <c r="DP122" s="976"/>
      <c r="DQ122" s="976">
        <v>315952</v>
      </c>
      <c r="DR122" s="976"/>
      <c r="DS122" s="976"/>
      <c r="DT122" s="976"/>
      <c r="DU122" s="976"/>
      <c r="DV122" s="977">
        <v>7.6</v>
      </c>
      <c r="DW122" s="977"/>
      <c r="DX122" s="977"/>
      <c r="DY122" s="977"/>
      <c r="DZ122" s="978"/>
    </row>
    <row r="123" spans="1:130" s="247" customFormat="1" ht="26.25" customHeight="1" x14ac:dyDescent="0.2">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129</v>
      </c>
      <c r="AB123" s="1015"/>
      <c r="AC123" s="1015"/>
      <c r="AD123" s="1015"/>
      <c r="AE123" s="1016"/>
      <c r="AF123" s="1017" t="s">
        <v>129</v>
      </c>
      <c r="AG123" s="1015"/>
      <c r="AH123" s="1015"/>
      <c r="AI123" s="1015"/>
      <c r="AJ123" s="1016"/>
      <c r="AK123" s="1017" t="s">
        <v>129</v>
      </c>
      <c r="AL123" s="1015"/>
      <c r="AM123" s="1015"/>
      <c r="AN123" s="1015"/>
      <c r="AO123" s="1016"/>
      <c r="AP123" s="1018" t="s">
        <v>129</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480</v>
      </c>
      <c r="BP123" s="1062"/>
      <c r="BQ123" s="1121">
        <v>16694143</v>
      </c>
      <c r="BR123" s="1122"/>
      <c r="BS123" s="1122"/>
      <c r="BT123" s="1122"/>
      <c r="BU123" s="1122"/>
      <c r="BV123" s="1122">
        <v>16213006</v>
      </c>
      <c r="BW123" s="1122"/>
      <c r="BX123" s="1122"/>
      <c r="BY123" s="1122"/>
      <c r="BZ123" s="1122"/>
      <c r="CA123" s="1122">
        <v>15904570</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t="s">
        <v>443</v>
      </c>
      <c r="DH123" s="1015"/>
      <c r="DI123" s="1015"/>
      <c r="DJ123" s="1015"/>
      <c r="DK123" s="1016"/>
      <c r="DL123" s="1017" t="s">
        <v>129</v>
      </c>
      <c r="DM123" s="1015"/>
      <c r="DN123" s="1015"/>
      <c r="DO123" s="1015"/>
      <c r="DP123" s="1016"/>
      <c r="DQ123" s="1017" t="s">
        <v>129</v>
      </c>
      <c r="DR123" s="1015"/>
      <c r="DS123" s="1015"/>
      <c r="DT123" s="1015"/>
      <c r="DU123" s="1016"/>
      <c r="DV123" s="1018" t="s">
        <v>129</v>
      </c>
      <c r="DW123" s="1019"/>
      <c r="DX123" s="1019"/>
      <c r="DY123" s="1019"/>
      <c r="DZ123" s="1020"/>
    </row>
    <row r="124" spans="1:130" s="247" customFormat="1" ht="26.25" customHeight="1" thickBot="1" x14ac:dyDescent="0.25">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129</v>
      </c>
      <c r="AG124" s="1015"/>
      <c r="AH124" s="1015"/>
      <c r="AI124" s="1015"/>
      <c r="AJ124" s="1016"/>
      <c r="AK124" s="1017" t="s">
        <v>129</v>
      </c>
      <c r="AL124" s="1015"/>
      <c r="AM124" s="1015"/>
      <c r="AN124" s="1015"/>
      <c r="AO124" s="1016"/>
      <c r="AP124" s="1018" t="s">
        <v>129</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129</v>
      </c>
      <c r="BR124" s="1084"/>
      <c r="BS124" s="1084"/>
      <c r="BT124" s="1084"/>
      <c r="BU124" s="1084"/>
      <c r="BV124" s="1084" t="s">
        <v>129</v>
      </c>
      <c r="BW124" s="1084"/>
      <c r="BX124" s="1084"/>
      <c r="BY124" s="1084"/>
      <c r="BZ124" s="1084"/>
      <c r="CA124" s="1084" t="s">
        <v>445</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314</v>
      </c>
      <c r="DH124" s="1040"/>
      <c r="DI124" s="1040"/>
      <c r="DJ124" s="1040"/>
      <c r="DK124" s="1041"/>
      <c r="DL124" s="1039">
        <v>220</v>
      </c>
      <c r="DM124" s="1040"/>
      <c r="DN124" s="1040"/>
      <c r="DO124" s="1040"/>
      <c r="DP124" s="1041"/>
      <c r="DQ124" s="1039" t="s">
        <v>129</v>
      </c>
      <c r="DR124" s="1040"/>
      <c r="DS124" s="1040"/>
      <c r="DT124" s="1040"/>
      <c r="DU124" s="1041"/>
      <c r="DV124" s="1042" t="s">
        <v>129</v>
      </c>
      <c r="DW124" s="1043"/>
      <c r="DX124" s="1043"/>
      <c r="DY124" s="1043"/>
      <c r="DZ124" s="1044"/>
    </row>
    <row r="125" spans="1:130" s="247" customFormat="1" ht="26.25" customHeight="1" x14ac:dyDescent="0.2">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129</v>
      </c>
      <c r="AB125" s="1015"/>
      <c r="AC125" s="1015"/>
      <c r="AD125" s="1015"/>
      <c r="AE125" s="1016"/>
      <c r="AF125" s="1017" t="s">
        <v>129</v>
      </c>
      <c r="AG125" s="1015"/>
      <c r="AH125" s="1015"/>
      <c r="AI125" s="1015"/>
      <c r="AJ125" s="1016"/>
      <c r="AK125" s="1017" t="s">
        <v>129</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129</v>
      </c>
      <c r="DM125" s="983"/>
      <c r="DN125" s="983"/>
      <c r="DO125" s="983"/>
      <c r="DP125" s="983"/>
      <c r="DQ125" s="983" t="s">
        <v>129</v>
      </c>
      <c r="DR125" s="983"/>
      <c r="DS125" s="983"/>
      <c r="DT125" s="983"/>
      <c r="DU125" s="983"/>
      <c r="DV125" s="984" t="s">
        <v>129</v>
      </c>
      <c r="DW125" s="984"/>
      <c r="DX125" s="984"/>
      <c r="DY125" s="984"/>
      <c r="DZ125" s="985"/>
    </row>
    <row r="126" spans="1:130" s="247" customFormat="1" ht="26.25" customHeight="1" thickBot="1" x14ac:dyDescent="0.25">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18902</v>
      </c>
      <c r="AB126" s="1015"/>
      <c r="AC126" s="1015"/>
      <c r="AD126" s="1015"/>
      <c r="AE126" s="1016"/>
      <c r="AF126" s="1017">
        <v>12863</v>
      </c>
      <c r="AG126" s="1015"/>
      <c r="AH126" s="1015"/>
      <c r="AI126" s="1015"/>
      <c r="AJ126" s="1016"/>
      <c r="AK126" s="1017" t="s">
        <v>129</v>
      </c>
      <c r="AL126" s="1015"/>
      <c r="AM126" s="1015"/>
      <c r="AN126" s="1015"/>
      <c r="AO126" s="1016"/>
      <c r="AP126" s="1018" t="s">
        <v>129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129</v>
      </c>
      <c r="DM126" s="976"/>
      <c r="DN126" s="976"/>
      <c r="DO126" s="976"/>
      <c r="DP126" s="976"/>
      <c r="DQ126" s="976" t="s">
        <v>129</v>
      </c>
      <c r="DR126" s="976"/>
      <c r="DS126" s="976"/>
      <c r="DT126" s="976"/>
      <c r="DU126" s="976"/>
      <c r="DV126" s="977" t="s">
        <v>129</v>
      </c>
      <c r="DW126" s="977"/>
      <c r="DX126" s="977"/>
      <c r="DY126" s="977"/>
      <c r="DZ126" s="978"/>
    </row>
    <row r="127" spans="1:130" s="247" customFormat="1" ht="26.25" customHeight="1" x14ac:dyDescent="0.2">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445</v>
      </c>
      <c r="AB127" s="1015"/>
      <c r="AC127" s="1015"/>
      <c r="AD127" s="1015"/>
      <c r="AE127" s="1016"/>
      <c r="AF127" s="1017" t="s">
        <v>129</v>
      </c>
      <c r="AG127" s="1015"/>
      <c r="AH127" s="1015"/>
      <c r="AI127" s="1015"/>
      <c r="AJ127" s="1016"/>
      <c r="AK127" s="1017" t="s">
        <v>129</v>
      </c>
      <c r="AL127" s="1015"/>
      <c r="AM127" s="1015"/>
      <c r="AN127" s="1015"/>
      <c r="AO127" s="1016"/>
      <c r="AP127" s="1018" t="s">
        <v>129</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445</v>
      </c>
      <c r="DH127" s="976"/>
      <c r="DI127" s="976"/>
      <c r="DJ127" s="976"/>
      <c r="DK127" s="976"/>
      <c r="DL127" s="976" t="s">
        <v>129</v>
      </c>
      <c r="DM127" s="976"/>
      <c r="DN127" s="976"/>
      <c r="DO127" s="976"/>
      <c r="DP127" s="976"/>
      <c r="DQ127" s="976" t="s">
        <v>129</v>
      </c>
      <c r="DR127" s="976"/>
      <c r="DS127" s="976"/>
      <c r="DT127" s="976"/>
      <c r="DU127" s="976"/>
      <c r="DV127" s="977" t="s">
        <v>445</v>
      </c>
      <c r="DW127" s="977"/>
      <c r="DX127" s="977"/>
      <c r="DY127" s="977"/>
      <c r="DZ127" s="978"/>
    </row>
    <row r="128" spans="1:130" s="247" customFormat="1" ht="26.25" customHeight="1" thickBot="1" x14ac:dyDescent="0.25">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14417</v>
      </c>
      <c r="AB128" s="1104"/>
      <c r="AC128" s="1104"/>
      <c r="AD128" s="1104"/>
      <c r="AE128" s="1105"/>
      <c r="AF128" s="1106">
        <v>11956</v>
      </c>
      <c r="AG128" s="1104"/>
      <c r="AH128" s="1104"/>
      <c r="AI128" s="1104"/>
      <c r="AJ128" s="1105"/>
      <c r="AK128" s="1106">
        <v>11957</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445</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497</v>
      </c>
      <c r="DH128" s="1096"/>
      <c r="DI128" s="1096"/>
      <c r="DJ128" s="1096"/>
      <c r="DK128" s="1096"/>
      <c r="DL128" s="1096" t="s">
        <v>497</v>
      </c>
      <c r="DM128" s="1096"/>
      <c r="DN128" s="1096"/>
      <c r="DO128" s="1096"/>
      <c r="DP128" s="1096"/>
      <c r="DQ128" s="1096" t="s">
        <v>497</v>
      </c>
      <c r="DR128" s="1096"/>
      <c r="DS128" s="1096"/>
      <c r="DT128" s="1096"/>
      <c r="DU128" s="1096"/>
      <c r="DV128" s="1097" t="s">
        <v>497</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5104574</v>
      </c>
      <c r="AB129" s="1015"/>
      <c r="AC129" s="1015"/>
      <c r="AD129" s="1015"/>
      <c r="AE129" s="1016"/>
      <c r="AF129" s="1017">
        <v>4670268</v>
      </c>
      <c r="AG129" s="1015"/>
      <c r="AH129" s="1015"/>
      <c r="AI129" s="1015"/>
      <c r="AJ129" s="1016"/>
      <c r="AK129" s="1017">
        <v>4565437</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497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457464</v>
      </c>
      <c r="AB130" s="1015"/>
      <c r="AC130" s="1015"/>
      <c r="AD130" s="1015"/>
      <c r="AE130" s="1016"/>
      <c r="AF130" s="1017">
        <v>420745</v>
      </c>
      <c r="AG130" s="1015"/>
      <c r="AH130" s="1015"/>
      <c r="AI130" s="1015"/>
      <c r="AJ130" s="1016"/>
      <c r="AK130" s="1017">
        <v>388497</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4647110</v>
      </c>
      <c r="AB131" s="1040"/>
      <c r="AC131" s="1040"/>
      <c r="AD131" s="1040"/>
      <c r="AE131" s="1041"/>
      <c r="AF131" s="1039">
        <v>4249523</v>
      </c>
      <c r="AG131" s="1040"/>
      <c r="AH131" s="1040"/>
      <c r="AI131" s="1040"/>
      <c r="AJ131" s="1041"/>
      <c r="AK131" s="1039">
        <v>4176940</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t="s">
        <v>505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1.3111589779999999</v>
      </c>
      <c r="AB132" s="1156"/>
      <c r="AC132" s="1156"/>
      <c r="AD132" s="1156"/>
      <c r="AE132" s="1157"/>
      <c r="AF132" s="1158">
        <v>1.413970462</v>
      </c>
      <c r="AG132" s="1156"/>
      <c r="AH132" s="1156"/>
      <c r="AI132" s="1156"/>
      <c r="AJ132" s="1157"/>
      <c r="AK132" s="1158">
        <v>1.1181869980000001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1.1000000000000001</v>
      </c>
      <c r="AB133" s="1139"/>
      <c r="AC133" s="1139"/>
      <c r="AD133" s="1139"/>
      <c r="AE133" s="1140"/>
      <c r="AF133" s="1138">
        <v>1.1000000000000001</v>
      </c>
      <c r="AG133" s="1139"/>
      <c r="AH133" s="1139"/>
      <c r="AI133" s="1139"/>
      <c r="AJ133" s="1140"/>
      <c r="AK133" s="1138">
        <v>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L65XGd0DMxDGIbvE2MszLMIjunZNj2n2phuqpnya0mPI/cju64dQSwMwhktivMUTvLYHQCgjv3Kk4yEqgqDmJg==" saltValue="4ZIB0EeRTM5tpm1TaT/D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cShBAv5rtbVNWweBVilNVp3xfhg0BBJ8FEcWW/UTD2uS2JLL6XGFC62y8+4Yw467TaUQR18SbQpOeuhDBYLEg==" saltValue="1vC2fXmafiBcmBgFnIBs2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rXFRhXRnEWfsxWjnl36BITCFyDmYeB6vpBnt5vH6QVv/HSqD728TyAnMrPCvLRnPqxk370MV3lr7DYbBpUQyg==" saltValue="a6khRykj/zV7jTjtItJJuA=="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1232223</v>
      </c>
      <c r="AP9" s="313">
        <v>150033</v>
      </c>
      <c r="AQ9" s="314">
        <v>120360</v>
      </c>
      <c r="AR9" s="315">
        <v>24.7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130665</v>
      </c>
      <c r="AP10" s="316">
        <v>15910</v>
      </c>
      <c r="AQ10" s="317">
        <v>12817</v>
      </c>
      <c r="AR10" s="318">
        <v>24.1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195830</v>
      </c>
      <c r="AP11" s="316">
        <v>23844</v>
      </c>
      <c r="AQ11" s="317">
        <v>19677</v>
      </c>
      <c r="AR11" s="318">
        <v>21.2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t="s">
        <v>521</v>
      </c>
      <c r="AP12" s="316" t="s">
        <v>521</v>
      </c>
      <c r="AQ12" s="317">
        <v>1195</v>
      </c>
      <c r="AR12" s="318" t="s">
        <v>521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521</v>
      </c>
      <c r="AP13" s="316" t="s">
        <v>521</v>
      </c>
      <c r="AQ13" s="317" t="s">
        <v>521</v>
      </c>
      <c r="AR13" s="318" t="s">
        <v>521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45994</v>
      </c>
      <c r="AP14" s="316">
        <v>5600</v>
      </c>
      <c r="AQ14" s="317">
        <v>5328</v>
      </c>
      <c r="AR14" s="318">
        <v>5.0999999999999996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71249</v>
      </c>
      <c r="AP15" s="316">
        <v>8675</v>
      </c>
      <c r="AQ15" s="317">
        <v>3216</v>
      </c>
      <c r="AR15" s="318">
        <v>169.7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-109772</v>
      </c>
      <c r="AP16" s="316">
        <v>-13366</v>
      </c>
      <c r="AQ16" s="317">
        <v>-12293</v>
      </c>
      <c r="AR16" s="318">
        <v>8.6999999999999993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1566189</v>
      </c>
      <c r="AP17" s="316">
        <v>190696</v>
      </c>
      <c r="AQ17" s="317">
        <v>150300</v>
      </c>
      <c r="AR17" s="318">
        <v>26.9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18.510000000000002</v>
      </c>
      <c r="AP21" s="329">
        <v>13.79</v>
      </c>
      <c r="AQ21" s="330">
        <v>4.72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92.6</v>
      </c>
      <c r="AP22" s="334">
        <v>95.2</v>
      </c>
      <c r="AQ22" s="335">
        <v>-2.6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232672</v>
      </c>
      <c r="AP32" s="343">
        <v>28330</v>
      </c>
      <c r="AQ32" s="344">
        <v>71832</v>
      </c>
      <c r="AR32" s="345">
        <v>-60.6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521</v>
      </c>
      <c r="AP33" s="343" t="s">
        <v>521</v>
      </c>
      <c r="AQ33" s="344" t="s">
        <v>521</v>
      </c>
      <c r="AR33" s="345" t="s">
        <v>521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521</v>
      </c>
      <c r="AP34" s="343" t="s">
        <v>521</v>
      </c>
      <c r="AQ34" s="344">
        <v>1</v>
      </c>
      <c r="AR34" s="345" t="s">
        <v>521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168649</v>
      </c>
      <c r="AP35" s="343">
        <v>20534</v>
      </c>
      <c r="AQ35" s="344">
        <v>20841</v>
      </c>
      <c r="AR35" s="345">
        <v>-1.5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45839</v>
      </c>
      <c r="AP36" s="343">
        <v>5581</v>
      </c>
      <c r="AQ36" s="344">
        <v>5244</v>
      </c>
      <c r="AR36" s="345">
        <v>6.4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t="s">
        <v>521</v>
      </c>
      <c r="AP37" s="343" t="s">
        <v>521</v>
      </c>
      <c r="AQ37" s="344">
        <v>943</v>
      </c>
      <c r="AR37" s="345" t="s">
        <v>521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t="s">
        <v>521</v>
      </c>
      <c r="AP38" s="346" t="s">
        <v>521</v>
      </c>
      <c r="AQ38" s="347">
        <v>9</v>
      </c>
      <c r="AR38" s="335" t="s">
        <v>521</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-11957</v>
      </c>
      <c r="AP39" s="343">
        <v>-1456</v>
      </c>
      <c r="AQ39" s="344">
        <v>-2885</v>
      </c>
      <c r="AR39" s="345">
        <v>-49.5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-388497</v>
      </c>
      <c r="AP40" s="343">
        <v>-47303</v>
      </c>
      <c r="AQ40" s="344">
        <v>-64554</v>
      </c>
      <c r="AR40" s="345">
        <v>-26.7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46706</v>
      </c>
      <c r="AP41" s="343">
        <v>5687</v>
      </c>
      <c r="AQ41" s="344">
        <v>31431</v>
      </c>
      <c r="AR41" s="345">
        <v>-81.900000000000006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3039785</v>
      </c>
      <c r="AN51" s="365">
        <v>358170</v>
      </c>
      <c r="AO51" s="366">
        <v>1.1000000000000001</v>
      </c>
      <c r="AP51" s="367">
        <v>109920</v>
      </c>
      <c r="AQ51" s="368">
        <v>-8.1999999999999993</v>
      </c>
      <c r="AR51" s="369">
        <v>9.3000000000000007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2805995</v>
      </c>
      <c r="AN52" s="373">
        <v>330623</v>
      </c>
      <c r="AO52" s="374">
        <v>-2.4</v>
      </c>
      <c r="AP52" s="375">
        <v>62739</v>
      </c>
      <c r="AQ52" s="376">
        <v>-8.4</v>
      </c>
      <c r="AR52" s="377">
        <v>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3534376</v>
      </c>
      <c r="AN53" s="365">
        <v>422419</v>
      </c>
      <c r="AO53" s="366">
        <v>17.899999999999999</v>
      </c>
      <c r="AP53" s="367">
        <v>119882</v>
      </c>
      <c r="AQ53" s="368">
        <v>9.1</v>
      </c>
      <c r="AR53" s="369">
        <v>8.8000000000000007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2601292</v>
      </c>
      <c r="AN54" s="373">
        <v>310899</v>
      </c>
      <c r="AO54" s="374">
        <v>-6</v>
      </c>
      <c r="AP54" s="375">
        <v>66481</v>
      </c>
      <c r="AQ54" s="376">
        <v>6</v>
      </c>
      <c r="AR54" s="377">
        <v>-12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2923307</v>
      </c>
      <c r="AN55" s="365">
        <v>352375</v>
      </c>
      <c r="AO55" s="366">
        <v>-16.600000000000001</v>
      </c>
      <c r="AP55" s="367">
        <v>116162</v>
      </c>
      <c r="AQ55" s="368">
        <v>-3.1</v>
      </c>
      <c r="AR55" s="369">
        <v>-13.5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2495417</v>
      </c>
      <c r="AN56" s="373">
        <v>300798</v>
      </c>
      <c r="AO56" s="374">
        <v>-3.2</v>
      </c>
      <c r="AP56" s="375">
        <v>61562</v>
      </c>
      <c r="AQ56" s="376">
        <v>-7.4</v>
      </c>
      <c r="AR56" s="377">
        <v>4.2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2851963</v>
      </c>
      <c r="AN57" s="365">
        <v>343900</v>
      </c>
      <c r="AO57" s="366">
        <v>-2.4</v>
      </c>
      <c r="AP57" s="367">
        <v>121449</v>
      </c>
      <c r="AQ57" s="368">
        <v>4.5999999999999996</v>
      </c>
      <c r="AR57" s="369">
        <v>-7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2376198</v>
      </c>
      <c r="AN58" s="373">
        <v>286531</v>
      </c>
      <c r="AO58" s="374">
        <v>-4.7</v>
      </c>
      <c r="AP58" s="375">
        <v>62922</v>
      </c>
      <c r="AQ58" s="376">
        <v>2.2000000000000002</v>
      </c>
      <c r="AR58" s="377">
        <v>-6.9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2664871</v>
      </c>
      <c r="AN59" s="365">
        <v>324470</v>
      </c>
      <c r="AO59" s="366">
        <v>-5.6</v>
      </c>
      <c r="AP59" s="367">
        <v>145139</v>
      </c>
      <c r="AQ59" s="368">
        <v>19.5</v>
      </c>
      <c r="AR59" s="369">
        <v>-25.1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1982348</v>
      </c>
      <c r="AN60" s="373">
        <v>241367</v>
      </c>
      <c r="AO60" s="374">
        <v>-15.8</v>
      </c>
      <c r="AP60" s="375">
        <v>83762</v>
      </c>
      <c r="AQ60" s="376">
        <v>33.1</v>
      </c>
      <c r="AR60" s="377">
        <v>-48.9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3002860</v>
      </c>
      <c r="AN61" s="380">
        <v>360267</v>
      </c>
      <c r="AO61" s="381">
        <v>-1.1000000000000001</v>
      </c>
      <c r="AP61" s="382">
        <v>122510</v>
      </c>
      <c r="AQ61" s="383">
        <v>4.4000000000000004</v>
      </c>
      <c r="AR61" s="369">
        <v>-5.5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2452250</v>
      </c>
      <c r="AN62" s="373">
        <v>294044</v>
      </c>
      <c r="AO62" s="374">
        <v>-6.4</v>
      </c>
      <c r="AP62" s="375">
        <v>67493</v>
      </c>
      <c r="AQ62" s="376">
        <v>5.0999999999999996</v>
      </c>
      <c r="AR62" s="377">
        <v>-11.5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dkKFRLqkNHm1S+huZdb9+ev/eVa8woAX1i3pG92SoHUFeKiHYdWWVrEEk1mYN/4y4a94YehrvGL9g+Msv72p1Q==" saltValue="9UuX8uVdJ+eMnQOcFlF4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21" spans="125:125" ht="13.5" hidden="1" customHeight="1" x14ac:dyDescent="0.2">
      <c r="DU121" s="291"/>
    </row>
  </sheetData>
  <sheetProtection algorithmName="SHA-512" hashValue="cSWs3zsRvBNPoQG2ZTn+eqkSNY/qTUQ9v7o/cTApTekdixN1B6L9a7bCaiUZyM0e0TbLAWBukbEs0uD+s1pcgQ==" saltValue="tYG7MfJG71luO5/rGWQ1X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sheetData>
  <sheetProtection algorithmName="SHA-512" hashValue="pz/FNEZCIQupp8wFlSomHTwybkUOs/UoALN5XTwRyH0xg1HFjb4zXvint8AH6oV6G21FWwKZkTGFK5Nt0Rf0Qw==" saltValue="vcCPyJF9/bT+WQHgoKEFD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98" t="s">
        <v>3</v>
      </c>
      <c r="D47" s="1198"/>
      <c r="E47" s="1199"/>
      <c r="F47" s="11">
        <v>97.5</v>
      </c>
      <c r="G47" s="12">
        <v>105.37</v>
      </c>
      <c r="H47" s="12">
        <v>118.66</v>
      </c>
      <c r="I47" s="12">
        <v>136.44</v>
      </c>
      <c r="J47" s="13">
        <v>143.27000000000001</v>
      </c>
    </row>
    <row r="48" spans="2:10" ht="57.75" customHeight="1" x14ac:dyDescent="0.2">
      <c r="B48" s="14"/>
      <c r="C48" s="1200" t="s">
        <v>4</v>
      </c>
      <c r="D48" s="1200"/>
      <c r="E48" s="1201"/>
      <c r="F48" s="15">
        <v>9.27</v>
      </c>
      <c r="G48" s="16">
        <v>7.14</v>
      </c>
      <c r="H48" s="16">
        <v>7.94</v>
      </c>
      <c r="I48" s="16">
        <v>7.12</v>
      </c>
      <c r="J48" s="17">
        <v>7.49</v>
      </c>
    </row>
    <row r="49" spans="2:10" ht="57.75" customHeight="1" thickBot="1" x14ac:dyDescent="0.25">
      <c r="B49" s="18"/>
      <c r="C49" s="1202" t="s">
        <v>5</v>
      </c>
      <c r="D49" s="1202"/>
      <c r="E49" s="1203"/>
      <c r="F49" s="19">
        <v>0.23</v>
      </c>
      <c r="G49" s="20">
        <v>1.79</v>
      </c>
      <c r="H49" s="20">
        <v>5</v>
      </c>
      <c r="I49" s="20">
        <v>0.85</v>
      </c>
      <c r="J49" s="21" t="s">
        <v>568</v>
      </c>
    </row>
    <row r="50" spans="2:10" ht="13.5" customHeight="1" x14ac:dyDescent="0.2"/>
  </sheetData>
  <sheetProtection algorithmName="SHA-512" hashValue="SKhfwspFDx4OofFDUwlqZYDJIOif0XHSS7P9zv249e4QfxRpdGO8ufSYDA0Ryft1l8P8qudHb8mfTc700lNMOg==" saltValue="sR0rSoy4Aef+eXhg88eSD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2021-03-04T05:03:57Z</cp:lastPrinted>
  <dcterms:created xsi:type="dcterms:W3CDTF">2021-02-05T02:25:00Z</dcterms:created>
  <dcterms:modified xsi:type="dcterms:W3CDTF">2021-03-04T08:43:39Z</dcterms:modified>
  <cp:category/>
</cp:coreProperties>
</file>